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2120" windowHeight="9120" activeTab="5"/>
  </bookViews>
  <sheets>
    <sheet name="PL" sheetId="1" r:id="rId1"/>
    <sheet name="BS" sheetId="2" r:id="rId2"/>
    <sheet name="CF" sheetId="3" r:id="rId3"/>
    <sheet name="CIE" sheetId="4" r:id="rId4"/>
    <sheet name="Acc note" sheetId="5" r:id="rId5"/>
    <sheet name="Bursa 9B appendix" sheetId="6" r:id="rId6"/>
  </sheets>
  <definedNames>
    <definedName name="_xlnm.Print_Area" localSheetId="1">'BS'!$A$1:$L$70</definedName>
    <definedName name="_xlnm.Print_Area" localSheetId="5">'Bursa 9B appendix'!$A$1:$N$180</definedName>
  </definedNames>
  <calcPr fullCalcOnLoad="1"/>
</workbook>
</file>

<file path=xl/sharedStrings.xml><?xml version="1.0" encoding="utf-8"?>
<sst xmlns="http://schemas.openxmlformats.org/spreadsheetml/2006/main" count="457" uniqueCount="361">
  <si>
    <t>RM'000</t>
  </si>
  <si>
    <t>Revenue</t>
  </si>
  <si>
    <t>Operating expenses</t>
  </si>
  <si>
    <t>Profit from operations</t>
  </si>
  <si>
    <t>Interest income</t>
  </si>
  <si>
    <t>Finance cost</t>
  </si>
  <si>
    <t>Profit before tax</t>
  </si>
  <si>
    <t>Taxation</t>
  </si>
  <si>
    <t>Net profit for the period</t>
  </si>
  <si>
    <t>Basic earnings per ordinary share (sen)</t>
  </si>
  <si>
    <t>N/A</t>
  </si>
  <si>
    <t>BRITE-TECH BERHAD (550212-U)</t>
  </si>
  <si>
    <t>Goodwill on consolidation</t>
  </si>
  <si>
    <t>Current Assets</t>
  </si>
  <si>
    <t>Inventories</t>
  </si>
  <si>
    <t>Trade and other receivables</t>
  </si>
  <si>
    <t>Tax recoverable</t>
  </si>
  <si>
    <t>Fixed deposits with licensed banks</t>
  </si>
  <si>
    <t>Current Liabilities</t>
  </si>
  <si>
    <t>Trade and other payables</t>
  </si>
  <si>
    <t>Amount owing to directors</t>
  </si>
  <si>
    <t>Short term borrowings (secured)</t>
  </si>
  <si>
    <t>Provision for taxation</t>
  </si>
  <si>
    <t>Net Current Assets</t>
  </si>
  <si>
    <t>Minority Interest</t>
  </si>
  <si>
    <t>Long term borrowings (secured)</t>
  </si>
  <si>
    <t>Deferred taxation</t>
  </si>
  <si>
    <t>Profit before taxation</t>
  </si>
  <si>
    <t>Adjustments for:</t>
  </si>
  <si>
    <t>Interest expenses</t>
  </si>
  <si>
    <t>Operating profit before changes in working capital</t>
  </si>
  <si>
    <t>Changes in assets</t>
  </si>
  <si>
    <t>Changes in liabilities</t>
  </si>
  <si>
    <t>Interest paid</t>
  </si>
  <si>
    <t>Purchase of property, plant &amp; equipment</t>
  </si>
  <si>
    <t>Interest received</t>
  </si>
  <si>
    <t>Net cash used in investing activities</t>
  </si>
  <si>
    <t>Repayment of bank borrowings</t>
  </si>
  <si>
    <t>BRITE-TECH BERHAD (550212-U))</t>
  </si>
  <si>
    <t>CONDENSED CONSOLIDATED STATEMENT OF CHANGES IN EQUITY</t>
  </si>
  <si>
    <t>Distributable</t>
  </si>
  <si>
    <t>shares of</t>
  </si>
  <si>
    <t>retained</t>
  </si>
  <si>
    <t>RM0.10 each</t>
  </si>
  <si>
    <t>profits</t>
  </si>
  <si>
    <t>Total</t>
  </si>
  <si>
    <t>Review of Performance for the Current Quarter and Financial Year-To-Date</t>
  </si>
  <si>
    <t>Current</t>
  </si>
  <si>
    <t>Preceding</t>
  </si>
  <si>
    <t>Prospects</t>
  </si>
  <si>
    <t xml:space="preserve">Variance of Actual from Forecast Profit After Tax </t>
  </si>
  <si>
    <t>Tax Expense</t>
  </si>
  <si>
    <t>To date</t>
  </si>
  <si>
    <t>Unquoted Investments and / or Properties</t>
  </si>
  <si>
    <t>Quoted Securities</t>
  </si>
  <si>
    <t>Borrowings</t>
  </si>
  <si>
    <t>The Group's borrowings as at the current quarter are as follows:</t>
  </si>
  <si>
    <t>Short term borrowings (Secured)</t>
  </si>
  <si>
    <t>Long term borrowings (Secured)</t>
  </si>
  <si>
    <t>The Group's borrowings are all denominated in Ringgit Malaysia.</t>
  </si>
  <si>
    <t>Changes in Material Litigation</t>
  </si>
  <si>
    <t>Earnings Per Share</t>
  </si>
  <si>
    <t>(a)</t>
  </si>
  <si>
    <t>Weighted average number of shares ('000)</t>
  </si>
  <si>
    <t>(b)</t>
  </si>
  <si>
    <t>NOTES TO THE INTERIM FINANCIAL REPORT</t>
  </si>
  <si>
    <t>Comments about the Seasonality or Cyclicality of Operations</t>
  </si>
  <si>
    <t>The Group's principal business is not significantly affected by seasonality or cyclicality of operations.</t>
  </si>
  <si>
    <t>Material Changes in Estimates Used</t>
  </si>
  <si>
    <t>Debt and Equity Securities</t>
  </si>
  <si>
    <t>Environmental products and services</t>
  </si>
  <si>
    <t>System equipment and ancillary products</t>
  </si>
  <si>
    <t>Investments</t>
  </si>
  <si>
    <t>Valuations of Property, Plant and Equipment</t>
  </si>
  <si>
    <t>Material Subsequent Event</t>
  </si>
  <si>
    <t xml:space="preserve">Changes in the Composition of the Group </t>
  </si>
  <si>
    <t>Changes in Contingent Liabilities or Contingent Assets</t>
  </si>
  <si>
    <t>Changes</t>
  </si>
  <si>
    <t>RM '000</t>
  </si>
  <si>
    <t>Depreciation on property, plant and equipment</t>
  </si>
  <si>
    <t>Income tax paid</t>
  </si>
  <si>
    <t>Bank overdraft</t>
  </si>
  <si>
    <t>Basic earnings per share:</t>
  </si>
  <si>
    <t>Diluted earnings per share</t>
  </si>
  <si>
    <t>Corporate guarantees given to financial institutions for finance lease facilities granted to subsidiary companies</t>
  </si>
  <si>
    <t xml:space="preserve">Corporate guarantees given to financial institutions for banking facilities granted to subsidiary companies </t>
  </si>
  <si>
    <t>Number of shares in issue ('000)</t>
  </si>
  <si>
    <t>Basic earnings per share (sen)</t>
  </si>
  <si>
    <t>Not applicable as there were no potential dilutive factors affecting the share capital structure of the Company.</t>
  </si>
  <si>
    <t>Number of ordinary shares in issue ('000)</t>
  </si>
  <si>
    <t>Other operating income</t>
  </si>
  <si>
    <t>Total Equity</t>
  </si>
  <si>
    <t>Minority interests</t>
  </si>
  <si>
    <t>Financed by:</t>
  </si>
  <si>
    <t>Cash and bank balances</t>
  </si>
  <si>
    <t>Issued and</t>
  </si>
  <si>
    <t xml:space="preserve"> fully paid</t>
  </si>
  <si>
    <t>ordinary</t>
  </si>
  <si>
    <t>Property, plant and equipment</t>
  </si>
  <si>
    <t>Retained profits</t>
  </si>
  <si>
    <t>Cash and cash equivalent at end of period</t>
  </si>
  <si>
    <t>Cash and cash equivalent at beginning of period</t>
  </si>
  <si>
    <t>Cash flows from financing activities</t>
  </si>
  <si>
    <t>Cash flows from investing activities</t>
  </si>
  <si>
    <t>Cash flows from operating activities</t>
  </si>
  <si>
    <t>Changes in working capital:</t>
  </si>
  <si>
    <t>Bank balances and cash deposits</t>
  </si>
  <si>
    <t>Cash and cash equivalents comprise the following:</t>
  </si>
  <si>
    <t>(Unaudited)</t>
  </si>
  <si>
    <t>Quarter Ended</t>
  </si>
  <si>
    <t>(Audited)</t>
  </si>
  <si>
    <t>Corresponding</t>
  </si>
  <si>
    <t>Year-To-Date</t>
  </si>
  <si>
    <t>&lt;----- Individual Quarter -----&gt;</t>
  </si>
  <si>
    <t>(Incorporated in Malaysia)</t>
  </si>
  <si>
    <t>Long term and deferred liabilities</t>
  </si>
  <si>
    <t>Income tax refund</t>
  </si>
  <si>
    <t>Current Year</t>
  </si>
  <si>
    <t>Quarter</t>
  </si>
  <si>
    <t>Cash generated from operations</t>
  </si>
  <si>
    <t>Net cash from operating activities</t>
  </si>
  <si>
    <t>Net cash used in financing activities</t>
  </si>
  <si>
    <t>Prepaid lease payments</t>
  </si>
  <si>
    <t>Comparison of Current Quarter Results with the Immediate Preceding Quarter Results</t>
  </si>
  <si>
    <t>Immediate Preceding</t>
  </si>
  <si>
    <t xml:space="preserve">Quarter </t>
  </si>
  <si>
    <t>The taxation charge for the current quarter and financial year to date includes the following:</t>
  </si>
  <si>
    <t>Preceding Year</t>
  </si>
  <si>
    <t xml:space="preserve">Current </t>
  </si>
  <si>
    <t>As At End Of</t>
  </si>
  <si>
    <t>As at Preceding</t>
  </si>
  <si>
    <t>Financial</t>
  </si>
  <si>
    <t>Year End</t>
  </si>
  <si>
    <t>Period Ended</t>
  </si>
  <si>
    <t>A</t>
  </si>
  <si>
    <t>A1</t>
  </si>
  <si>
    <t>A2</t>
  </si>
  <si>
    <t>A3</t>
  </si>
  <si>
    <t>A4</t>
  </si>
  <si>
    <t>A5</t>
  </si>
  <si>
    <t>A6</t>
  </si>
  <si>
    <t>A7</t>
  </si>
  <si>
    <t>A8</t>
  </si>
  <si>
    <t>A9</t>
  </si>
  <si>
    <t>A10</t>
  </si>
  <si>
    <t>A11</t>
  </si>
  <si>
    <t>A12</t>
  </si>
  <si>
    <t>A13</t>
  </si>
  <si>
    <t>B</t>
  </si>
  <si>
    <t xml:space="preserve">The results of the current quarter and financial year-to-date under review have not been affected by any transactions or events of a material or unusual nature. </t>
  </si>
  <si>
    <t>B1</t>
  </si>
  <si>
    <t>B2</t>
  </si>
  <si>
    <t>B3</t>
  </si>
  <si>
    <t>B4</t>
  </si>
  <si>
    <t>B5</t>
  </si>
  <si>
    <t>B6</t>
  </si>
  <si>
    <t>B7</t>
  </si>
  <si>
    <t>B8</t>
  </si>
  <si>
    <t>B9</t>
  </si>
  <si>
    <t>B10</t>
  </si>
  <si>
    <t>B11</t>
  </si>
  <si>
    <t>B12</t>
  </si>
  <si>
    <t>B13</t>
  </si>
  <si>
    <t>Status of Corporate Proposals Announced But Not Completed And Status of Utilisation of Proceeds Raised From Any Corporate Proposals</t>
  </si>
  <si>
    <t>Dividends Paid</t>
  </si>
  <si>
    <t>ADDITIONAL INFORMATION REQUIRED BY BURSA MALAYSIA SECURITIES</t>
  </si>
  <si>
    <t xml:space="preserve">Dividends paid in respect of financial </t>
  </si>
  <si>
    <t>-Current</t>
  </si>
  <si>
    <t>A14</t>
  </si>
  <si>
    <t>Related Party Transactions</t>
  </si>
  <si>
    <t>Capital Commitments</t>
  </si>
  <si>
    <t>BY ORDER OF THE BOARD</t>
  </si>
  <si>
    <t>Yip Siew Yoong (MAICSA 0736484)</t>
  </si>
  <si>
    <t>Leong Siew Kit (MACS 01215)</t>
  </si>
  <si>
    <t>Company Secretaries</t>
  </si>
  <si>
    <t>Kuala Lumpur</t>
  </si>
  <si>
    <t>Bad debt written off</t>
  </si>
  <si>
    <t>Allowance for doubtful debt</t>
  </si>
  <si>
    <t>Minority</t>
  </si>
  <si>
    <t>interest</t>
  </si>
  <si>
    <t>equity</t>
  </si>
  <si>
    <t>Amortisation of prepaid lease payments</t>
  </si>
  <si>
    <t>Income and deferred tax</t>
  </si>
  <si>
    <t>Investment properties</t>
  </si>
  <si>
    <t>There were no revaluations of property, plant and equipment for the current quarter under review.</t>
  </si>
  <si>
    <t>There were no purchases or disposals of quoted securities in the current quarter under review.</t>
  </si>
  <si>
    <t>The Group has no unsecured borrowings in the current quarter under review.</t>
  </si>
  <si>
    <t>Payment of development expenditure</t>
  </si>
  <si>
    <t xml:space="preserve"> Page 1</t>
  </si>
  <si>
    <t>Page 3</t>
  </si>
  <si>
    <t>Page 4</t>
  </si>
  <si>
    <t>Net increase in cash and cash equivalents</t>
  </si>
  <si>
    <t>Cumulative Year</t>
  </si>
  <si>
    <t>To Date</t>
  </si>
  <si>
    <t>Dividends Payable</t>
  </si>
  <si>
    <t>The Group does not have any material litigation as at the date of this quarterly report.</t>
  </si>
  <si>
    <t>At 1 January 2009</t>
  </si>
  <si>
    <t>Bad debt recovered</t>
  </si>
  <si>
    <t>Rental</t>
  </si>
  <si>
    <t>Interest</t>
  </si>
  <si>
    <t>Impairment of goodwill</t>
  </si>
  <si>
    <t>There were no significant changes in the nature and amount of estimates used in prior interim reporting period or prior financial years that have a material effect in the current quarter under review.</t>
  </si>
  <si>
    <t>There were no issuances and repayment of debt and equity securities, share buy-backs, share cancellations, shares held as treasury shares and resale of treasury shares for the current quarter under review.</t>
  </si>
  <si>
    <t>30.06.2009</t>
  </si>
  <si>
    <t>Dividends paid</t>
  </si>
  <si>
    <t>year ended 31 December 2008</t>
  </si>
  <si>
    <t>BERHAD FOR THE ACE MARKET</t>
  </si>
  <si>
    <t>6 Months</t>
  </si>
  <si>
    <t>At 30 June 2009</t>
  </si>
  <si>
    <t>In addition, BTECH/MIMB  is required to provide the SC with quarterly reports on the progress of the allocation process by MITI. In the event that the BTECH shares are not fully taken up by Bumiputera investors or where MITI is unable to allocate the said shares within a period of one (1 ) year from the date of application to the MITI, BTECH shall be deemed to have complied with the Bumiputera equity condition.</t>
  </si>
  <si>
    <t>&lt;----- Cumulative  Quarters -----&gt;</t>
  </si>
  <si>
    <t>30.06.2010</t>
  </si>
  <si>
    <t>FOR THE FINANCIAL PERIOD ENDED 30 JUNE 2010</t>
  </si>
  <si>
    <t>31.12.2009</t>
  </si>
  <si>
    <t>AS AT 30 JUNE 2010</t>
  </si>
  <si>
    <t>CONDENSED CONSOLIDATED STATEMENT OF FINANCIAL POSITION</t>
  </si>
  <si>
    <t>Other investments</t>
  </si>
  <si>
    <t>Deferred tax assets</t>
  </si>
  <si>
    <t>Total Non-Current Assets</t>
  </si>
  <si>
    <t>Total Assets</t>
  </si>
  <si>
    <t>Equity attributable to owners of the Company</t>
  </si>
  <si>
    <t>Share capital</t>
  </si>
  <si>
    <t>Total Equity and Liabilities</t>
  </si>
  <si>
    <t xml:space="preserve">Net assets per share attributable to owners </t>
  </si>
  <si>
    <t>of the Company (RM)</t>
  </si>
  <si>
    <t>(The Condensed Consolidated Statement of Financial Position should be read in conjunction with the audited Annual Financial Statement for the year ended 31 December 2009 and the accompanying explanatory notes attached to the interim financial statements)</t>
  </si>
  <si>
    <t>FOR THE FINANCIAL PERIOD ENDED 30  JUNE 2010</t>
  </si>
  <si>
    <t>6 months ended 30 June 2010</t>
  </si>
  <si>
    <t>At 1 January 2010</t>
  </si>
  <si>
    <t>At 30 June 2010</t>
  </si>
  <si>
    <t>The following notes explain the events and transactions that are significant to the understanding of the changes in the financial position and performance of the Group since the financial year ended 31 December 2009.</t>
  </si>
  <si>
    <t xml:space="preserve">EXPLANATORY NOTES PURSUANT TO FINANCIAL REPORTING STANDARD  </t>
  </si>
  <si>
    <t>("FRS") 134 INTERIM FINANCIAL REPORTING</t>
  </si>
  <si>
    <t>Basis of Preparation</t>
  </si>
  <si>
    <t>The interim financial report is unaudited and has been prepared in compliance with FRS 134 : Interim Financial Reporting and Appendix 9B of the Listing Requirements of Bursa Malaysia Securities Berhad ("Bursa Securities") for the ACE Market. The condensed interim financial report should be read in conjunction with the most recent annual financial report.</t>
  </si>
  <si>
    <t>Changes in Accounting Policies</t>
  </si>
  <si>
    <t>FRSs, amendments to FRSs and IC Interpretations</t>
  </si>
  <si>
    <t>Amendments to FRS 1 First-time Adoption of Financial Reporting Standards and FRS 127 Consolidated and Separate Financial Statements: Cost of an Investment in a Subsidiary, Jointly Controlled Entity or Associate</t>
  </si>
  <si>
    <t>Amendments to FRS 2</t>
  </si>
  <si>
    <t>Share-based Payment-Vesting Conditions and Cancellations</t>
  </si>
  <si>
    <t>FRS 4</t>
  </si>
  <si>
    <t>Insurance Contracts</t>
  </si>
  <si>
    <t>FRS 7</t>
  </si>
  <si>
    <t>Financial Instruments: Disclosures</t>
  </si>
  <si>
    <t>FRS 101</t>
  </si>
  <si>
    <t>Presentation of Financial Statements</t>
  </si>
  <si>
    <t xml:space="preserve">FRS 123 and Amendments to FRS 123 </t>
  </si>
  <si>
    <t>Borrowing Costs</t>
  </si>
  <si>
    <t>FRS 139</t>
  </si>
  <si>
    <t>Financial Instruments: Recognition and Measurement</t>
  </si>
  <si>
    <t xml:space="preserve">Amendments to FRS 139, FRS 7 </t>
  </si>
  <si>
    <t>Amendments to FRS 139 Financial Instruments: Recognition and Measurement, FRS 7 Financial Instruments: Disclosures and IC Interpretation 9 Reassessment of Embedded Derivatives</t>
  </si>
  <si>
    <t xml:space="preserve">         &amp; IC Interpretations 9</t>
  </si>
  <si>
    <t>IC Interpretation 10</t>
  </si>
  <si>
    <t>Interim Financial Reporting and Impairment</t>
  </si>
  <si>
    <t>IC Interpretation 11</t>
  </si>
  <si>
    <t>FRS 2: Group and Treasury Share Transactions</t>
  </si>
  <si>
    <t>IC Interpretation 13</t>
  </si>
  <si>
    <t>Customer Loyalty Programmes</t>
  </si>
  <si>
    <t>IC Interpretation 14</t>
  </si>
  <si>
    <t>FRS 119: The Limit  on a Defined Benefit Asset, Minimum Funding Requirements and their Interaction</t>
  </si>
  <si>
    <t>Annual Improvements to FRSs issued in September 2009</t>
  </si>
  <si>
    <t>The revised FRS, amendment to FRS and Interpretations above do not have any significant impact on the financial statements of the Group.</t>
  </si>
  <si>
    <t>The auditors' report on the Group's financial statements for the year ended 31 December 2009 was not subject to any qualification.</t>
  </si>
  <si>
    <t>Unusual Items Affecting Interim Financial Report</t>
  </si>
  <si>
    <t>Segmental Information</t>
  </si>
  <si>
    <t>Primary segment - Operating Segments</t>
  </si>
  <si>
    <t>Eliminations</t>
  </si>
  <si>
    <t>Group</t>
  </si>
  <si>
    <t>REVENUE</t>
  </si>
  <si>
    <t>External revenue</t>
  </si>
  <si>
    <t>Inter-segment revenue</t>
  </si>
  <si>
    <t>Total revenue</t>
  </si>
  <si>
    <t>Segment results</t>
  </si>
  <si>
    <t xml:space="preserve">  (external)</t>
  </si>
  <si>
    <t>Finance costs</t>
  </si>
  <si>
    <t>Total comprehensive income</t>
  </si>
  <si>
    <t>Minority interest</t>
  </si>
  <si>
    <t>Profit attributable to owners of the Company</t>
  </si>
  <si>
    <t>Property, Plant and Equipment</t>
  </si>
  <si>
    <t>As at the end of this quarter, the Group has acquired the following assets:</t>
  </si>
  <si>
    <t>Cost of Assets Acquired</t>
  </si>
  <si>
    <t>Lab Equipment</t>
  </si>
  <si>
    <t>Tools &amp; Equipment</t>
  </si>
  <si>
    <t xml:space="preserve">Computer </t>
  </si>
  <si>
    <t>There were no assets disposed for the current quarter under review.</t>
  </si>
  <si>
    <t>There were no material events subsequent to the end of the current quarter under review.</t>
  </si>
  <si>
    <t>Derivatives</t>
  </si>
  <si>
    <t>The Group has not entered into a type of derivatives not disclosed in the previous financial year or any of the previous quarters under the current financial year.</t>
  </si>
  <si>
    <t>A15</t>
  </si>
  <si>
    <t>Gains / Losses Arising from Fair Value Changes of Financial Liabilities</t>
  </si>
  <si>
    <t>There were no material amount of gains / losses arising from fair value changes of its financial liabilities for the current and cumulative quarter.</t>
  </si>
  <si>
    <t>A16</t>
  </si>
  <si>
    <t>There were no material changes in contingent liabilities since the last financial year ended on 31 December 2009.</t>
  </si>
  <si>
    <t>31.3.2010</t>
  </si>
  <si>
    <t xml:space="preserve">The BTB Group do not have any contingent assets since the last financial year ended on 31 December 2009. </t>
  </si>
  <si>
    <t>A17</t>
  </si>
  <si>
    <t>There were no capital commitments as at the end of the current quarter under review.</t>
  </si>
  <si>
    <t>A18</t>
  </si>
  <si>
    <t>The Group has the following inter companies transactions:</t>
  </si>
  <si>
    <t xml:space="preserve">Management fees </t>
  </si>
  <si>
    <t>There were no outstanding derivatives (including financial instruments designated as hedging instruments) as at the end of the quarter ended 30 June 2010; and</t>
  </si>
  <si>
    <t>30.6.2010</t>
  </si>
  <si>
    <t>The Group expects the year ahead to remain challenging in light of the current global economic conditions. Barring any unforeseen circumstances,  the performance of the existing business of the Group is likely to remain satisfactory for the year ahead.</t>
  </si>
  <si>
    <t>For the current quarter and financial year-to-date, the Group's effective tax rate was higher than the prevailing statutory tax rate in Malaysia as the tax charges relate to profits of certain subsidiary companies which cannot be set-off against losses of other subsidiary companies for tax purposes.</t>
  </si>
  <si>
    <t>There were no sale of unquoted investments and/or properties during the current quarter under review.</t>
  </si>
  <si>
    <t>(1) Status of Corporate Proposal</t>
  </si>
  <si>
    <t>a)</t>
  </si>
  <si>
    <t>On behalf of the Company, MIMB had on 12 August 2009 announced that the Securities Commission had vide its letter dated 10 August 2009 (received on 11 August 2009) extended the time frame up to 28  May 2010 for the Company to allocate 12.5%  of the enlarged issued and paid-up share capital to Bumiputera investors recognised by the Ministry of International Trade and Industry ("MITI").</t>
  </si>
  <si>
    <t>(2) Status of Utilisation of Proceeds</t>
  </si>
  <si>
    <t>b)</t>
  </si>
  <si>
    <t>There were no proceeds raised during the current quarter under review.</t>
  </si>
  <si>
    <t>As At</t>
  </si>
  <si>
    <t>Unrecognised Financial Instruments</t>
  </si>
  <si>
    <t>The Company had entered into a Call and Put Option Agreement ("CPOA") on 9 December 2009 for the disposal of 150,000 ordinary shares of RM 1.00 each, comprising 15% equity interest in Agro Venture Carbon Sdn. Bhd. ("AVC") (formerly known as Brite Tech Venture Sdn. Bhd.) for a total disposal consideration of RM 300,000. The salient features of CPOA are as follow:</t>
  </si>
  <si>
    <t>a)  -</t>
  </si>
  <si>
    <t>The Company grants a call option  ("the Call Option") to the Purchaser to give the Purchaser the option to purchase the 15% equity interest in AVC, free from all Encumbrances (“Option Shares”) from the Company within a period of 48 months from the date of the CPOA ("the Call Option Period") at RM300,000 provided that the turnover of AVC based on the latest audited accounts of AVC at the time of the exercise of the Call Option, is less than RM5,000,000;</t>
  </si>
  <si>
    <t>-</t>
  </si>
  <si>
    <t>The Call Option may be exercisable by the Purchaser in respect of all and not part of the Option Shares within the Call Option Period;</t>
  </si>
  <si>
    <t xml:space="preserve">b)   </t>
  </si>
  <si>
    <t>The Purchaser grants to the Company the right to sell the Option Shares ("the Put Option A") to the Purchaser within a period of 48 months from the date of the CPOA ("the Put Option A Period") at RM300,000 provided that, the turnover of AVC based on the latest audited accounts of  at the time of exercise of Put Option, is RM5,000,000 or more;</t>
  </si>
  <si>
    <t xml:space="preserve">c)   </t>
  </si>
  <si>
    <t>The Purchaser grants to the Company the right to sell the Option Shares to the Purchaser (“Put Option B”) on or after the expiry of 48 months from the date of the CPOA (“Put Option B Period”). The Put Option B shall be exercisable by the Company within 6 months from the expiry of 48 months from the date of the CPOA at RM300,000 irregardless of the turnover of AVC;</t>
  </si>
  <si>
    <t>The Put Option A and Put Option B may be exercisable by the Company in respect of all and not part of the Option Shares within the Put Option A Period and Put Option B Period;</t>
  </si>
  <si>
    <t>It is not practical to estimate the fair value of the CPOA for unquoted corporations because of the lack of quoted market prices and the inability to estimate fair value without incurring excessive costs.</t>
  </si>
  <si>
    <t>Net profit attributable to owners of the Company (RM'000)</t>
  </si>
  <si>
    <t>Office equipment</t>
  </si>
  <si>
    <t>Furniture</t>
  </si>
  <si>
    <t>Field equipment</t>
  </si>
  <si>
    <t>There were no profit forecasts and no profit guarantee given for the current quarter ended 30 June 2010</t>
  </si>
  <si>
    <t>year ended 31 December 2009</t>
  </si>
  <si>
    <t>Interim Financial Report for the Second Quarter  Ended 30 June 2010</t>
  </si>
  <si>
    <t>CONDENSED CONSOLIDATED STATEMENT OF COMPREHENSIVE INCOME</t>
  </si>
  <si>
    <t>(The Condensed Consolidated Statement of Comprehensive Income should be read in conjunction with the audited Annual Financial Statement for the year ended 31 December 2009 and the accompanying explanatory notes attached to the interim financial statements)</t>
  </si>
  <si>
    <t>CONDENSED CONSOLIDATED STATEMENT OF CASH FLOWS</t>
  </si>
  <si>
    <t>(The Condensed Consolidated Statement of Cash Flows should be read in conjunction with the audited Annual Financial Statement for the year ended 31 December 2009 and the accompanying explanatory notes attached to the interim financial statements)</t>
  </si>
  <si>
    <t>(The Condensed Consolidated Statement of Changes in Equity should be read in conjunction with the audited Annual Financial Statement for the year ended 31 December 2009 and the accompanying explanatory notes attached to the interim financial statements)</t>
  </si>
  <si>
    <t>A final single-tier dividend on ordinary share of 0.48 sen per share amounting to RM1,209,600 in respect of the financial year ended 31 December 2009 (2008: 0.46 sen per share) was approved by the shareholders at the Company's Annual General Meeting held on 11 May 2010 and paid by the Company on 8 June 2010 to shareholders whose names appear in the Register of Depositors as the close of business on 25 May 2010.</t>
  </si>
  <si>
    <t>There were no changes in the composition of the Group during the current quarter under review.</t>
  </si>
  <si>
    <t>The Board of Directors of the Company does not recommend any dividend for the current quarter under review.</t>
  </si>
  <si>
    <t>Diluted earnings per ordinary share (sen)</t>
  </si>
  <si>
    <t>Income tax expenses</t>
  </si>
  <si>
    <t>Total comprehensive income for the period</t>
  </si>
  <si>
    <t>Profit attributable to:</t>
  </si>
  <si>
    <t>Onwers of the Company</t>
  </si>
  <si>
    <t>6 months ended 30 June 2009</t>
  </si>
  <si>
    <t xml:space="preserve">MITI has vide its letter dated 13 July 2010 confirmed that after one (1) year period of allocation of shares reserved for Bumiputera investor from 28 May 2009 until 28 May 2010, there has been no response received from Bumiputera investor to subscribe for the special issue shares of BTECH. </t>
  </si>
  <si>
    <t xml:space="preserve">On behalf of the Company, MIMB had on 14 July 2010 announced that MITI had vide its letter dated 13 July 2010 confirmed that BTECH is deemed to have complied with the Bumiputera Equity condition which had expired on 28 May 2010. </t>
  </si>
  <si>
    <t xml:space="preserve"> 25 August 2010</t>
  </si>
  <si>
    <t>Segment revenue and segment results for the 6 months period ended 30 June 2010 are as follow:</t>
  </si>
  <si>
    <t>Page 2</t>
  </si>
  <si>
    <t>FOR THE SECOND QUARTER ENDED 30 JUNE 2010</t>
  </si>
  <si>
    <t>The significant accounting policies adopted and methods of computation followed in this interim financial report are consistent with those adopted in the most recent annual audited financial statement for the year ended 31 December 2009.</t>
  </si>
  <si>
    <t>On 1 January 2010, the Group had adopted the following revised FRSs, amendments to FRSs and Interpretations:</t>
  </si>
  <si>
    <t>Amendments FRS 1 and FRS 127</t>
  </si>
  <si>
    <t>Auditors' Report of Preceding Annual Financial Statements</t>
  </si>
  <si>
    <t>There were no unusual items affecting assets, liabilities, equity, net income or cash flows of the Group for the current quarter ended 30 June 2010.</t>
  </si>
  <si>
    <t>For the current quarter under review, the Group recorded a revenue of RM 4.176 million representing 12.50% increase from the immediate preceding quarter's revenue of RM3.712 million. The profit before tax for the current quarter has increased as compared to the immediate preceding quarter. The increase in Group's profit is attributed to the operational improvements from the Group's activities.</t>
  </si>
  <si>
    <t>The Group's revenue for the current quarter ended 30 June 2010 showed a slight decrease by 2.27% to RM 4.176 million from RM 4.273 million in the preceding corresponding quarter. The Group's profit  before tax increased by 27.11% to RM 0.694  million from RM 0.546 million in the preceding corresponding quarter. The increase in the Group's profit is attributed to the operational improvements from the Group's activities.</t>
  </si>
  <si>
    <t xml:space="preserve">Bank overdraft of RM0.147 million has been included as short term borrowings. </t>
  </si>
  <si>
    <t>Unrecognised Financial Instruments (Continued)</t>
  </si>
</sst>
</file>

<file path=xl/styles.xml><?xml version="1.0" encoding="utf-8"?>
<styleSheet xmlns="http://schemas.openxmlformats.org/spreadsheetml/2006/main">
  <numFmts count="13">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_(* #,##0_);_(* \(#,##0\);_(* &quot;-&quot;??_);_(@_)"/>
    <numFmt numFmtId="165" formatCode="[$-809]d\ mmmm\ yyyy;@"/>
    <numFmt numFmtId="166" formatCode="_(* #,##0.000_);_(* \(#,##0.000\);_(* &quot;-&quot;???_);_(@_)"/>
    <numFmt numFmtId="167" formatCode="0.0%"/>
    <numFmt numFmtId="168" formatCode="[$-4409]dddd\,\ d\ mmmm\,\ yyyy"/>
  </numFmts>
  <fonts count="48">
    <font>
      <sz val="10"/>
      <name val="Arial"/>
      <family val="2"/>
    </font>
    <font>
      <sz val="11"/>
      <color indexed="8"/>
      <name val="Calibri"/>
      <family val="2"/>
    </font>
    <font>
      <b/>
      <sz val="12"/>
      <name val="Times New Roman"/>
      <family val="1"/>
    </font>
    <font>
      <sz val="12"/>
      <name val="Times New Roman"/>
      <family val="1"/>
    </font>
    <font>
      <u val="single"/>
      <sz val="12"/>
      <name val="Times New Roman"/>
      <family val="1"/>
    </font>
    <font>
      <sz val="12"/>
      <name val="Arial"/>
      <family val="2"/>
    </font>
    <font>
      <b/>
      <u val="single"/>
      <sz val="12"/>
      <name val="Times New Roman"/>
      <family val="1"/>
    </font>
    <font>
      <b/>
      <i/>
      <u val="single"/>
      <sz val="12"/>
      <name val="Times New Roman"/>
      <family val="1"/>
    </font>
    <font>
      <i/>
      <sz val="12"/>
      <name val="Times New Roman"/>
      <family val="1"/>
    </font>
    <font>
      <strike/>
      <sz val="12"/>
      <color indexed="48"/>
      <name val="Times New Roman"/>
      <family val="1"/>
    </font>
    <font>
      <b/>
      <i/>
      <sz val="12"/>
      <name val="Times New Roman"/>
      <family val="1"/>
    </font>
    <font>
      <sz val="10"/>
      <name val="Times New Roman"/>
      <family val="1"/>
    </font>
    <font>
      <sz val="11"/>
      <name val="Times New Roman"/>
      <family val="1"/>
    </font>
    <font>
      <i/>
      <sz val="12"/>
      <color indexed="10"/>
      <name val="Times New Roman"/>
      <family val="1"/>
    </font>
    <font>
      <sz val="12"/>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double"/>
    </border>
    <border>
      <left/>
      <right/>
      <top/>
      <bottom style="double"/>
    </border>
    <border>
      <left/>
      <right/>
      <top/>
      <bottom style="medium"/>
    </border>
    <border>
      <left/>
      <right/>
      <top style="thin"/>
      <bottom/>
    </border>
    <border>
      <left/>
      <right/>
      <top style="thin"/>
      <bottom style="thin"/>
    </border>
    <border>
      <left/>
      <right/>
      <top style="thin"/>
      <bottom style="medium"/>
    </border>
    <border>
      <left style="thin"/>
      <right style="thin"/>
      <top style="thin"/>
      <bottom/>
    </border>
    <border>
      <left style="thin"/>
      <right style="thin"/>
      <top/>
      <bottom style="thin"/>
    </border>
    <border>
      <left style="thin"/>
      <right style="thin"/>
      <top/>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79">
    <xf numFmtId="0" fontId="0" fillId="0" borderId="0" xfId="0" applyAlignment="1">
      <alignment/>
    </xf>
    <xf numFmtId="0" fontId="2" fillId="0" borderId="0" xfId="0" applyFont="1" applyFill="1" applyAlignment="1">
      <alignment horizontal="left" vertical="top" wrapText="1"/>
    </xf>
    <xf numFmtId="0" fontId="3" fillId="0" borderId="0" xfId="0" applyFont="1" applyFill="1" applyAlignment="1">
      <alignment/>
    </xf>
    <xf numFmtId="0" fontId="2" fillId="0" borderId="0" xfId="0" applyFont="1" applyFill="1" applyAlignment="1">
      <alignment horizontal="left" vertical="top"/>
    </xf>
    <xf numFmtId="0" fontId="3" fillId="0" borderId="0" xfId="0" applyFont="1" applyAlignment="1">
      <alignment/>
    </xf>
    <xf numFmtId="0" fontId="2" fillId="0" borderId="10" xfId="0" applyFont="1" applyFill="1" applyBorder="1" applyAlignment="1">
      <alignment horizontal="left" vertical="top"/>
    </xf>
    <xf numFmtId="0" fontId="3" fillId="0" borderId="10" xfId="0" applyFont="1" applyFill="1" applyBorder="1" applyAlignment="1">
      <alignment vertical="top"/>
    </xf>
    <xf numFmtId="0" fontId="3" fillId="0" borderId="0" xfId="0" applyFont="1" applyFill="1" applyAlignment="1">
      <alignment vertical="top"/>
    </xf>
    <xf numFmtId="0" fontId="2" fillId="0" borderId="0" xfId="0" applyFont="1" applyFill="1" applyAlignment="1">
      <alignment vertical="top"/>
    </xf>
    <xf numFmtId="0" fontId="3" fillId="0" borderId="0" xfId="0" applyFont="1" applyFill="1" applyAlignment="1">
      <alignment horizontal="justify" vertical="top" wrapText="1"/>
    </xf>
    <xf numFmtId="0" fontId="2" fillId="0" borderId="0" xfId="0" applyFont="1" applyFill="1" applyAlignment="1">
      <alignment horizontal="left"/>
    </xf>
    <xf numFmtId="0" fontId="2" fillId="0" borderId="0" xfId="0" applyFont="1" applyFill="1" applyAlignment="1">
      <alignment/>
    </xf>
    <xf numFmtId="0" fontId="4" fillId="0" borderId="0" xfId="0" applyFont="1" applyFill="1" applyAlignment="1">
      <alignment/>
    </xf>
    <xf numFmtId="0" fontId="3" fillId="0" borderId="0" xfId="0" applyFont="1" applyFill="1" applyAlignment="1">
      <alignment horizontal="left"/>
    </xf>
    <xf numFmtId="0" fontId="3" fillId="0" borderId="0" xfId="0" applyFont="1" applyFill="1" applyAlignment="1">
      <alignment horizontal="left" vertical="top"/>
    </xf>
    <xf numFmtId="37" fontId="3" fillId="0" borderId="0" xfId="0" applyNumberFormat="1" applyFont="1" applyFill="1" applyBorder="1" applyAlignment="1">
      <alignment horizontal="right" vertical="top" wrapText="1"/>
    </xf>
    <xf numFmtId="0" fontId="3" fillId="0" borderId="0" xfId="0" applyFont="1" applyFill="1" applyAlignment="1">
      <alignment vertical="top" wrapText="1"/>
    </xf>
    <xf numFmtId="37" fontId="3" fillId="0" borderId="0" xfId="0" applyNumberFormat="1" applyFont="1" applyFill="1" applyAlignment="1">
      <alignment vertical="top"/>
    </xf>
    <xf numFmtId="0" fontId="3" fillId="0" borderId="0" xfId="0" applyFont="1" applyAlignment="1">
      <alignment wrapText="1"/>
    </xf>
    <xf numFmtId="0" fontId="3" fillId="0" borderId="0" xfId="0" applyFont="1" applyFill="1" applyAlignment="1" quotePrefix="1">
      <alignment horizontal="justify" vertical="top" wrapText="1"/>
    </xf>
    <xf numFmtId="0" fontId="7" fillId="0" borderId="0" xfId="0" applyFont="1" applyFill="1" applyAlignment="1">
      <alignment vertical="top"/>
    </xf>
    <xf numFmtId="0" fontId="2" fillId="0" borderId="0" xfId="0" applyFont="1" applyFill="1" applyBorder="1" applyAlignment="1">
      <alignment horizontal="left" vertical="top"/>
    </xf>
    <xf numFmtId="164" fontId="3" fillId="0" borderId="0" xfId="42" applyNumberFormat="1" applyFont="1" applyFill="1" applyAlignment="1">
      <alignment vertical="top"/>
    </xf>
    <xf numFmtId="0" fontId="3" fillId="0" borderId="0" xfId="0" applyFont="1" applyFill="1" applyAlignment="1">
      <alignment horizontal="left" vertical="top" wrapText="1"/>
    </xf>
    <xf numFmtId="164" fontId="3" fillId="0" borderId="11" xfId="42" applyNumberFormat="1" applyFont="1" applyFill="1" applyBorder="1" applyAlignment="1">
      <alignment vertical="top"/>
    </xf>
    <xf numFmtId="164" fontId="3" fillId="0" borderId="0" xfId="42" applyNumberFormat="1" applyFont="1" applyFill="1" applyBorder="1" applyAlignment="1">
      <alignment vertical="top"/>
    </xf>
    <xf numFmtId="41" fontId="3" fillId="0" borderId="0" xfId="0" applyNumberFormat="1" applyFont="1" applyFill="1" applyBorder="1" applyAlignment="1">
      <alignment vertical="top"/>
    </xf>
    <xf numFmtId="166" fontId="3" fillId="0" borderId="0" xfId="0" applyNumberFormat="1" applyFont="1" applyFill="1" applyAlignment="1">
      <alignment vertical="top"/>
    </xf>
    <xf numFmtId="0" fontId="2" fillId="0" borderId="0" xfId="0" applyFont="1" applyFill="1" applyBorder="1" applyAlignment="1">
      <alignment horizontal="center" vertical="top"/>
    </xf>
    <xf numFmtId="0" fontId="3" fillId="0" borderId="0" xfId="0" applyFont="1" applyAlignment="1">
      <alignment/>
    </xf>
    <xf numFmtId="0" fontId="4" fillId="0" borderId="0" xfId="0" applyFont="1" applyFill="1" applyAlignment="1">
      <alignment horizontal="center" vertical="top"/>
    </xf>
    <xf numFmtId="0" fontId="2" fillId="0" borderId="0" xfId="0" applyFont="1" applyFill="1" applyAlignment="1">
      <alignment horizontal="center" vertical="top" wrapText="1"/>
    </xf>
    <xf numFmtId="0" fontId="2" fillId="0" borderId="0" xfId="0" applyFont="1" applyFill="1" applyAlignment="1">
      <alignment horizontal="center" vertical="top"/>
    </xf>
    <xf numFmtId="41" fontId="3" fillId="0" borderId="0" xfId="42" applyNumberFormat="1" applyFont="1" applyFill="1" applyAlignment="1">
      <alignment vertical="top"/>
    </xf>
    <xf numFmtId="41" fontId="3" fillId="0" borderId="11" xfId="42" applyNumberFormat="1" applyFont="1" applyFill="1" applyBorder="1" applyAlignment="1">
      <alignment vertical="top"/>
    </xf>
    <xf numFmtId="0" fontId="3" fillId="0" borderId="0" xfId="0" applyFont="1" applyFill="1" applyAlignment="1">
      <alignment horizontal="justify" vertical="top"/>
    </xf>
    <xf numFmtId="0" fontId="2" fillId="0" borderId="0" xfId="0" applyFont="1" applyAlignment="1">
      <alignment/>
    </xf>
    <xf numFmtId="0" fontId="2" fillId="0" borderId="0" xfId="0" applyFont="1" applyFill="1" applyBorder="1" applyAlignment="1">
      <alignment horizontal="center"/>
    </xf>
    <xf numFmtId="0" fontId="2" fillId="0" borderId="0" xfId="0" applyFont="1" applyAlignment="1">
      <alignment horizontal="center"/>
    </xf>
    <xf numFmtId="0" fontId="2" fillId="0" borderId="10" xfId="0" applyFont="1" applyFill="1" applyBorder="1" applyAlignment="1">
      <alignment horizontal="center"/>
    </xf>
    <xf numFmtId="0" fontId="3" fillId="0" borderId="0" xfId="0" applyFont="1" applyFill="1" applyAlignment="1">
      <alignment/>
    </xf>
    <xf numFmtId="164" fontId="3" fillId="0" borderId="12" xfId="42" applyNumberFormat="1" applyFont="1" applyFill="1" applyBorder="1" applyAlignment="1">
      <alignment/>
    </xf>
    <xf numFmtId="43" fontId="3" fillId="0" borderId="0" xfId="42" applyFont="1" applyAlignment="1">
      <alignment/>
    </xf>
    <xf numFmtId="164" fontId="3" fillId="0" borderId="12" xfId="42" applyNumberFormat="1" applyFont="1" applyBorder="1" applyAlignment="1">
      <alignment/>
    </xf>
    <xf numFmtId="164" fontId="3" fillId="0" borderId="0" xfId="42" applyNumberFormat="1" applyFont="1" applyFill="1" applyBorder="1" applyAlignment="1">
      <alignment/>
    </xf>
    <xf numFmtId="164" fontId="3" fillId="0" borderId="0" xfId="42" applyNumberFormat="1" applyFont="1" applyBorder="1" applyAlignment="1">
      <alignment/>
    </xf>
    <xf numFmtId="0" fontId="2" fillId="0" borderId="10" xfId="0" applyFont="1" applyFill="1" applyBorder="1" applyAlignment="1">
      <alignment horizontal="center" vertical="top"/>
    </xf>
    <xf numFmtId="167" fontId="3" fillId="0" borderId="0" xfId="57" applyNumberFormat="1" applyFont="1" applyFill="1" applyAlignment="1">
      <alignment vertical="top"/>
    </xf>
    <xf numFmtId="0" fontId="2" fillId="0" borderId="0" xfId="0" applyFont="1" applyFill="1" applyAlignment="1" quotePrefix="1">
      <alignment horizontal="left" vertical="top"/>
    </xf>
    <xf numFmtId="0" fontId="3" fillId="0" borderId="0" xfId="0" applyFont="1" applyFill="1" applyBorder="1" applyAlignment="1">
      <alignment vertical="top"/>
    </xf>
    <xf numFmtId="0" fontId="2" fillId="0" borderId="0" xfId="0" applyFont="1" applyFill="1" applyBorder="1" applyAlignment="1" quotePrefix="1">
      <alignment horizontal="center" vertical="top"/>
    </xf>
    <xf numFmtId="37" fontId="3" fillId="0" borderId="0" xfId="0" applyNumberFormat="1" applyFont="1" applyFill="1" applyBorder="1" applyAlignment="1">
      <alignment vertical="top"/>
    </xf>
    <xf numFmtId="164" fontId="3" fillId="0" borderId="0" xfId="42" applyNumberFormat="1" applyFont="1" applyAlignment="1">
      <alignment/>
    </xf>
    <xf numFmtId="164" fontId="3" fillId="0" borderId="0" xfId="42" applyNumberFormat="1" applyFont="1" applyFill="1" applyBorder="1" applyAlignment="1">
      <alignment vertical="top" wrapText="1"/>
    </xf>
    <xf numFmtId="164" fontId="3" fillId="0" borderId="0" xfId="0" applyNumberFormat="1" applyFont="1" applyFill="1" applyAlignment="1">
      <alignment vertical="top"/>
    </xf>
    <xf numFmtId="0" fontId="3" fillId="0" borderId="0" xfId="0" applyFont="1" applyFill="1" applyBorder="1" applyAlignment="1">
      <alignment vertical="top" wrapText="1"/>
    </xf>
    <xf numFmtId="0" fontId="3" fillId="0" borderId="0" xfId="0" applyFont="1" applyFill="1" applyAlignment="1">
      <alignment horizontal="center" vertical="top"/>
    </xf>
    <xf numFmtId="164" fontId="3" fillId="0" borderId="0" xfId="42" applyNumberFormat="1" applyFont="1" applyFill="1" applyAlignment="1">
      <alignment horizontal="right" vertical="top" wrapText="1"/>
    </xf>
    <xf numFmtId="43" fontId="3" fillId="0" borderId="13" xfId="42" applyNumberFormat="1" applyFont="1" applyFill="1" applyBorder="1" applyAlignment="1">
      <alignment horizontal="right" vertical="top" wrapText="1"/>
    </xf>
    <xf numFmtId="43" fontId="3" fillId="0" borderId="0" xfId="42" applyNumberFormat="1" applyFont="1" applyFill="1" applyAlignment="1">
      <alignment horizontal="right" vertical="top" wrapText="1"/>
    </xf>
    <xf numFmtId="43" fontId="3" fillId="0" borderId="0" xfId="0" applyNumberFormat="1" applyFont="1" applyFill="1" applyBorder="1" applyAlignment="1">
      <alignment horizontal="justify" vertical="top" wrapText="1"/>
    </xf>
    <xf numFmtId="43" fontId="3" fillId="0" borderId="0" xfId="0" applyNumberFormat="1" applyFont="1" applyFill="1" applyAlignment="1">
      <alignment horizontal="justify" vertical="top" wrapText="1"/>
    </xf>
    <xf numFmtId="0" fontId="3" fillId="0" borderId="0" xfId="0" applyFont="1" applyAlignment="1">
      <alignment horizontal="center"/>
    </xf>
    <xf numFmtId="0" fontId="8" fillId="0" borderId="0" xfId="0" applyFont="1" applyAlignment="1">
      <alignment/>
    </xf>
    <xf numFmtId="15" fontId="3" fillId="0" borderId="0" xfId="0" applyNumberFormat="1" applyFont="1" applyAlignment="1" quotePrefix="1">
      <alignment/>
    </xf>
    <xf numFmtId="0" fontId="5" fillId="0" borderId="0" xfId="0" applyFont="1" applyAlignment="1">
      <alignment/>
    </xf>
    <xf numFmtId="0" fontId="2" fillId="0" borderId="10" xfId="0" applyFont="1" applyBorder="1" applyAlignment="1">
      <alignment horizontal="center"/>
    </xf>
    <xf numFmtId="0" fontId="3" fillId="0" borderId="14" xfId="0" applyFont="1" applyBorder="1" applyAlignment="1">
      <alignment/>
    </xf>
    <xf numFmtId="0" fontId="2" fillId="0" borderId="14" xfId="0" applyFont="1" applyBorder="1" applyAlignment="1">
      <alignment horizontal="center"/>
    </xf>
    <xf numFmtId="0" fontId="3"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xf>
    <xf numFmtId="0" fontId="3" fillId="0" borderId="10" xfId="0" applyFont="1" applyBorder="1" applyAlignment="1">
      <alignment/>
    </xf>
    <xf numFmtId="0" fontId="5" fillId="0" borderId="0" xfId="0" applyFont="1" applyBorder="1" applyAlignment="1">
      <alignment/>
    </xf>
    <xf numFmtId="0" fontId="6" fillId="0" borderId="0" xfId="0" applyFont="1" applyAlignment="1">
      <alignment/>
    </xf>
    <xf numFmtId="41" fontId="3" fillId="0" borderId="0" xfId="0" applyNumberFormat="1" applyFont="1" applyAlignment="1">
      <alignment horizontal="center"/>
    </xf>
    <xf numFmtId="41" fontId="3" fillId="0" borderId="0" xfId="0" applyNumberFormat="1" applyFont="1" applyBorder="1" applyAlignment="1">
      <alignment horizontal="center"/>
    </xf>
    <xf numFmtId="41" fontId="3" fillId="0" borderId="0" xfId="42" applyNumberFormat="1" applyFont="1" applyAlignment="1">
      <alignment horizontal="center"/>
    </xf>
    <xf numFmtId="41" fontId="3" fillId="0" borderId="0" xfId="42" applyNumberFormat="1" applyFont="1" applyBorder="1" applyAlignment="1">
      <alignment horizontal="center"/>
    </xf>
    <xf numFmtId="41" fontId="3" fillId="0" borderId="0" xfId="42" applyNumberFormat="1" applyFont="1" applyAlignment="1">
      <alignment horizontal="right"/>
    </xf>
    <xf numFmtId="41" fontId="3" fillId="0" borderId="0" xfId="42" applyNumberFormat="1" applyFont="1" applyBorder="1" applyAlignment="1">
      <alignment horizontal="right"/>
    </xf>
    <xf numFmtId="41" fontId="3" fillId="0" borderId="11" xfId="0" applyNumberFormat="1" applyFont="1" applyBorder="1" applyAlignment="1">
      <alignment horizontal="center"/>
    </xf>
    <xf numFmtId="41" fontId="3" fillId="0" borderId="0" xfId="0" applyNumberFormat="1" applyFont="1" applyBorder="1" applyAlignment="1">
      <alignment/>
    </xf>
    <xf numFmtId="41" fontId="3" fillId="0" borderId="0" xfId="0" applyNumberFormat="1" applyFont="1" applyAlignment="1">
      <alignment/>
    </xf>
    <xf numFmtId="41" fontId="3" fillId="0" borderId="0" xfId="0" applyNumberFormat="1" applyFont="1" applyBorder="1" applyAlignment="1">
      <alignment/>
    </xf>
    <xf numFmtId="164" fontId="3" fillId="0" borderId="10" xfId="42" applyNumberFormat="1" applyFont="1" applyBorder="1" applyAlignment="1">
      <alignment/>
    </xf>
    <xf numFmtId="164" fontId="2" fillId="0" borderId="0" xfId="42" applyNumberFormat="1" applyFont="1" applyBorder="1" applyAlignment="1">
      <alignment horizontal="center"/>
    </xf>
    <xf numFmtId="41" fontId="2" fillId="0" borderId="0" xfId="0" applyNumberFormat="1" applyFont="1" applyBorder="1" applyAlignment="1">
      <alignment horizontal="center"/>
    </xf>
    <xf numFmtId="41" fontId="2" fillId="0" borderId="0" xfId="0" applyNumberFormat="1" applyFont="1" applyFill="1" applyBorder="1" applyAlignment="1">
      <alignment horizontal="center"/>
    </xf>
    <xf numFmtId="165" fontId="2" fillId="0" borderId="0" xfId="0" applyNumberFormat="1" applyFont="1" applyFill="1" applyBorder="1" applyAlignment="1">
      <alignment horizontal="center"/>
    </xf>
    <xf numFmtId="0" fontId="3" fillId="0" borderId="10" xfId="0" applyFont="1" applyFill="1" applyBorder="1" applyAlignment="1">
      <alignment/>
    </xf>
    <xf numFmtId="164" fontId="2" fillId="0" borderId="10" xfId="42" applyNumberFormat="1" applyFont="1" applyFill="1" applyBorder="1" applyAlignment="1">
      <alignment horizontal="center"/>
    </xf>
    <xf numFmtId="0" fontId="3" fillId="0" borderId="0" xfId="0" applyFont="1" applyFill="1" applyBorder="1" applyAlignment="1">
      <alignment/>
    </xf>
    <xf numFmtId="41" fontId="3" fillId="0" borderId="0" xfId="42" applyNumberFormat="1" applyFont="1" applyFill="1" applyAlignment="1">
      <alignment/>
    </xf>
    <xf numFmtId="41" fontId="3" fillId="0" borderId="0" xfId="42" applyNumberFormat="1" applyFont="1" applyFill="1" applyBorder="1" applyAlignment="1">
      <alignment/>
    </xf>
    <xf numFmtId="41" fontId="3" fillId="0" borderId="0" xfId="42" applyNumberFormat="1" applyFont="1" applyFill="1" applyBorder="1" applyAlignment="1">
      <alignment horizontal="center"/>
    </xf>
    <xf numFmtId="0" fontId="3" fillId="0" borderId="0" xfId="0" applyFont="1" applyBorder="1" applyAlignment="1" quotePrefix="1">
      <alignment horizontal="left"/>
    </xf>
    <xf numFmtId="0" fontId="3" fillId="0" borderId="0" xfId="0" applyFont="1" applyBorder="1" applyAlignment="1">
      <alignment horizontal="left"/>
    </xf>
    <xf numFmtId="41" fontId="3" fillId="0" borderId="0" xfId="42" applyNumberFormat="1" applyFont="1" applyFill="1" applyBorder="1" applyAlignment="1">
      <alignment horizontal="right"/>
    </xf>
    <xf numFmtId="0" fontId="3" fillId="0" borderId="0" xfId="0" applyFont="1" applyFill="1" applyBorder="1" applyAlignment="1">
      <alignment horizontal="left"/>
    </xf>
    <xf numFmtId="0" fontId="3" fillId="0" borderId="0" xfId="0" applyFont="1" applyFill="1" applyBorder="1" applyAlignment="1" quotePrefix="1">
      <alignment horizontal="left"/>
    </xf>
    <xf numFmtId="41" fontId="3" fillId="0" borderId="0" xfId="42" applyNumberFormat="1" applyFont="1" applyFill="1" applyAlignment="1">
      <alignment horizontal="center"/>
    </xf>
    <xf numFmtId="41" fontId="3" fillId="0" borderId="14" xfId="42" applyNumberFormat="1" applyFont="1" applyFill="1" applyBorder="1" applyAlignment="1">
      <alignment horizontal="right"/>
    </xf>
    <xf numFmtId="41" fontId="3" fillId="0" borderId="10" xfId="42" applyNumberFormat="1" applyFont="1" applyFill="1" applyBorder="1" applyAlignment="1">
      <alignment/>
    </xf>
    <xf numFmtId="41" fontId="3" fillId="0" borderId="0" xfId="42" applyNumberFormat="1" applyFont="1" applyFill="1" applyAlignment="1">
      <alignment horizontal="right"/>
    </xf>
    <xf numFmtId="41" fontId="3" fillId="0" borderId="15" xfId="42" applyNumberFormat="1" applyFont="1" applyFill="1" applyBorder="1" applyAlignment="1">
      <alignment horizontal="right"/>
    </xf>
    <xf numFmtId="0" fontId="2" fillId="0" borderId="0" xfId="0" applyFont="1" applyFill="1" applyAlignment="1" quotePrefix="1">
      <alignment horizontal="left"/>
    </xf>
    <xf numFmtId="164" fontId="3" fillId="0" borderId="0" xfId="0" applyNumberFormat="1" applyFont="1" applyAlignment="1">
      <alignment/>
    </xf>
    <xf numFmtId="41" fontId="3" fillId="0" borderId="11" xfId="42" applyNumberFormat="1" applyFont="1" applyFill="1" applyBorder="1" applyAlignment="1">
      <alignment/>
    </xf>
    <xf numFmtId="164" fontId="3" fillId="0" borderId="0" xfId="0" applyNumberFormat="1" applyFont="1" applyFill="1" applyAlignment="1">
      <alignment/>
    </xf>
    <xf numFmtId="164" fontId="3" fillId="0" borderId="0" xfId="0" applyNumberFormat="1" applyFont="1" applyFill="1" applyBorder="1" applyAlignment="1">
      <alignment/>
    </xf>
    <xf numFmtId="0" fontId="5" fillId="0" borderId="0" xfId="0" applyFont="1" applyAlignment="1">
      <alignment horizontal="justify" vertical="justify"/>
    </xf>
    <xf numFmtId="0" fontId="2" fillId="0" borderId="0" xfId="0" applyFont="1" applyFill="1" applyBorder="1" applyAlignment="1">
      <alignment/>
    </xf>
    <xf numFmtId="41" fontId="3" fillId="0" borderId="0" xfId="0" applyNumberFormat="1" applyFont="1" applyFill="1" applyBorder="1" applyAlignment="1">
      <alignment/>
    </xf>
    <xf numFmtId="41" fontId="3" fillId="0" borderId="0" xfId="0" applyNumberFormat="1" applyFont="1" applyFill="1" applyBorder="1" applyAlignment="1">
      <alignment horizontal="left"/>
    </xf>
    <xf numFmtId="0" fontId="2" fillId="0" borderId="0" xfId="0" applyFont="1" applyFill="1" applyAlignment="1">
      <alignment horizontal="center"/>
    </xf>
    <xf numFmtId="0" fontId="3" fillId="0" borderId="0" xfId="0" applyFont="1" applyFill="1" applyAlignment="1">
      <alignment horizontal="centerContinuous"/>
    </xf>
    <xf numFmtId="0" fontId="3" fillId="0" borderId="0" xfId="0" applyFont="1" applyAlignment="1">
      <alignment horizontal="centerContinuous"/>
    </xf>
    <xf numFmtId="0" fontId="3" fillId="0" borderId="10" xfId="0" applyFont="1" applyFill="1" applyBorder="1" applyAlignment="1">
      <alignment horizontal="centerContinuous"/>
    </xf>
    <xf numFmtId="0" fontId="3" fillId="0" borderId="0" xfId="0" applyFont="1" applyFill="1" applyBorder="1" applyAlignment="1">
      <alignment horizontal="centerContinuous"/>
    </xf>
    <xf numFmtId="0" fontId="3" fillId="0" borderId="0" xfId="0" applyFont="1" applyBorder="1" applyAlignment="1">
      <alignment horizontal="centerContinuous"/>
    </xf>
    <xf numFmtId="3" fontId="3" fillId="0" borderId="0" xfId="0" applyNumberFormat="1" applyFont="1" applyFill="1" applyBorder="1" applyAlignment="1">
      <alignment/>
    </xf>
    <xf numFmtId="3" fontId="3" fillId="0" borderId="0" xfId="0" applyNumberFormat="1" applyFont="1" applyFill="1" applyBorder="1" applyAlignment="1">
      <alignment horizontal="right"/>
    </xf>
    <xf numFmtId="164" fontId="2" fillId="0" borderId="0" xfId="42" applyNumberFormat="1" applyFont="1" applyFill="1" applyAlignment="1">
      <alignment/>
    </xf>
    <xf numFmtId="164" fontId="3" fillId="0" borderId="0" xfId="42" applyNumberFormat="1" applyFont="1" applyFill="1" applyAlignment="1">
      <alignment/>
    </xf>
    <xf numFmtId="164" fontId="3" fillId="0" borderId="10" xfId="42" applyNumberFormat="1" applyFont="1" applyFill="1" applyBorder="1" applyAlignment="1">
      <alignment/>
    </xf>
    <xf numFmtId="164" fontId="2" fillId="0" borderId="0" xfId="42" applyNumberFormat="1" applyFont="1" applyFill="1" applyBorder="1" applyAlignment="1">
      <alignment/>
    </xf>
    <xf numFmtId="41" fontId="3" fillId="0" borderId="15" xfId="42" applyNumberFormat="1" applyFont="1" applyFill="1" applyBorder="1" applyAlignment="1">
      <alignment/>
    </xf>
    <xf numFmtId="164" fontId="3" fillId="0" borderId="0" xfId="0" applyNumberFormat="1" applyFont="1" applyBorder="1" applyAlignment="1">
      <alignment/>
    </xf>
    <xf numFmtId="41" fontId="2" fillId="0" borderId="16" xfId="42" applyNumberFormat="1" applyFont="1" applyFill="1" applyBorder="1" applyAlignment="1">
      <alignment/>
    </xf>
    <xf numFmtId="164" fontId="10" fillId="0" borderId="0" xfId="42" applyNumberFormat="1" applyFont="1" applyFill="1" applyAlignment="1">
      <alignment/>
    </xf>
    <xf numFmtId="0" fontId="2" fillId="0" borderId="0" xfId="0" applyNumberFormat="1" applyFont="1" applyFill="1" applyBorder="1" applyAlignment="1">
      <alignment horizontal="center"/>
    </xf>
    <xf numFmtId="164" fontId="2" fillId="0" borderId="0" xfId="42" applyNumberFormat="1" applyFont="1" applyFill="1" applyAlignment="1" quotePrefix="1">
      <alignment/>
    </xf>
    <xf numFmtId="41" fontId="3" fillId="0" borderId="17" xfId="42" applyNumberFormat="1" applyFont="1" applyFill="1" applyBorder="1" applyAlignment="1">
      <alignment/>
    </xf>
    <xf numFmtId="41" fontId="3" fillId="0" borderId="18" xfId="42" applyNumberFormat="1" applyFont="1" applyFill="1" applyBorder="1" applyAlignment="1">
      <alignment/>
    </xf>
    <xf numFmtId="41" fontId="2" fillId="0" borderId="0" xfId="42" applyNumberFormat="1" applyFont="1" applyFill="1" applyBorder="1" applyAlignment="1">
      <alignment/>
    </xf>
    <xf numFmtId="43" fontId="3" fillId="0" borderId="13" xfId="42" applyFont="1" applyFill="1" applyBorder="1" applyAlignment="1">
      <alignment/>
    </xf>
    <xf numFmtId="43" fontId="3" fillId="0" borderId="0" xfId="42" applyFont="1" applyFill="1" applyBorder="1" applyAlignment="1">
      <alignment/>
    </xf>
    <xf numFmtId="0" fontId="3" fillId="0" borderId="14" xfId="0" applyFont="1" applyFill="1" applyBorder="1" applyAlignment="1">
      <alignment/>
    </xf>
    <xf numFmtId="0" fontId="2" fillId="0" borderId="0" xfId="0" applyFont="1" applyFill="1" applyBorder="1" applyAlignment="1">
      <alignment horizontal="centerContinuous"/>
    </xf>
    <xf numFmtId="0" fontId="2" fillId="0" borderId="0" xfId="0" applyFont="1" applyFill="1" applyBorder="1" applyAlignment="1" quotePrefix="1">
      <alignment horizontal="center"/>
    </xf>
    <xf numFmtId="164" fontId="2" fillId="0" borderId="0" xfId="42" applyNumberFormat="1" applyFont="1" applyFill="1" applyBorder="1" applyAlignment="1">
      <alignment horizontal="center"/>
    </xf>
    <xf numFmtId="164" fontId="2" fillId="0" borderId="0" xfId="42" applyNumberFormat="1" applyFont="1" applyFill="1" applyBorder="1" applyAlignment="1" quotePrefix="1">
      <alignment horizontal="center"/>
    </xf>
    <xf numFmtId="0" fontId="2" fillId="0" borderId="0" xfId="0" applyFont="1" applyFill="1" applyBorder="1" applyAlignment="1">
      <alignment horizontal="left"/>
    </xf>
    <xf numFmtId="0" fontId="2" fillId="0" borderId="10" xfId="0" applyFont="1" applyFill="1" applyBorder="1" applyAlignment="1" quotePrefix="1">
      <alignment horizontal="center"/>
    </xf>
    <xf numFmtId="37" fontId="3" fillId="0" borderId="0" xfId="0" applyNumberFormat="1" applyFont="1" applyFill="1" applyBorder="1" applyAlignment="1">
      <alignment/>
    </xf>
    <xf numFmtId="164" fontId="3" fillId="0" borderId="10" xfId="42" applyNumberFormat="1" applyFont="1" applyFill="1" applyBorder="1" applyAlignment="1">
      <alignment wrapText="1"/>
    </xf>
    <xf numFmtId="41" fontId="3" fillId="0" borderId="10" xfId="0" applyNumberFormat="1" applyFont="1" applyFill="1" applyBorder="1" applyAlignment="1">
      <alignment/>
    </xf>
    <xf numFmtId="41" fontId="3" fillId="0" borderId="0" xfId="0" applyNumberFormat="1" applyFont="1" applyFill="1" applyAlignment="1">
      <alignment/>
    </xf>
    <xf numFmtId="9" fontId="3" fillId="0" borderId="0" xfId="57" applyFont="1" applyFill="1" applyBorder="1" applyAlignment="1">
      <alignment/>
    </xf>
    <xf numFmtId="0" fontId="2" fillId="0" borderId="0" xfId="0" applyFont="1" applyBorder="1" applyAlignment="1" applyProtection="1">
      <alignment vertical="top"/>
      <protection/>
    </xf>
    <xf numFmtId="0" fontId="3" fillId="0" borderId="0" xfId="0" applyFont="1" applyBorder="1" applyAlignment="1" applyProtection="1">
      <alignment/>
      <protection/>
    </xf>
    <xf numFmtId="41" fontId="2" fillId="0" borderId="0" xfId="42" applyNumberFormat="1" applyFont="1" applyBorder="1" applyAlignment="1" applyProtection="1">
      <alignment vertical="top"/>
      <protection/>
    </xf>
    <xf numFmtId="41" fontId="3" fillId="0" borderId="0" xfId="42" applyNumberFormat="1" applyFont="1" applyFill="1" applyBorder="1" applyAlignment="1" applyProtection="1">
      <alignment vertical="top"/>
      <protection/>
    </xf>
    <xf numFmtId="41" fontId="3" fillId="0" borderId="0" xfId="0" applyNumberFormat="1" applyFont="1" applyAlignment="1" applyProtection="1">
      <alignment/>
      <protection/>
    </xf>
    <xf numFmtId="41" fontId="2" fillId="0" borderId="0" xfId="0" applyNumberFormat="1" applyFont="1" applyAlignment="1" applyProtection="1">
      <alignment/>
      <protection/>
    </xf>
    <xf numFmtId="41" fontId="3" fillId="0" borderId="0" xfId="42" applyNumberFormat="1" applyFont="1" applyBorder="1" applyAlignment="1" applyProtection="1">
      <alignment horizontal="right" vertical="top"/>
      <protection/>
    </xf>
    <xf numFmtId="41" fontId="3" fillId="0" borderId="0" xfId="42" applyNumberFormat="1" applyFont="1" applyFill="1" applyBorder="1" applyAlignment="1" applyProtection="1">
      <alignment horizontal="right" vertical="top"/>
      <protection/>
    </xf>
    <xf numFmtId="0" fontId="3" fillId="0" borderId="0" xfId="0" applyFont="1" applyAlignment="1" applyProtection="1">
      <alignment/>
      <protection/>
    </xf>
    <xf numFmtId="0" fontId="3" fillId="0" borderId="0" xfId="0" applyFont="1" applyAlignment="1" applyProtection="1">
      <alignment horizontal="left" vertical="top"/>
      <protection/>
    </xf>
    <xf numFmtId="41" fontId="3" fillId="0" borderId="12" xfId="0" applyNumberFormat="1" applyFont="1" applyFill="1" applyBorder="1" applyAlignment="1">
      <alignment/>
    </xf>
    <xf numFmtId="37" fontId="3" fillId="0" borderId="0" xfId="0" applyNumberFormat="1" applyFont="1" applyFill="1" applyBorder="1" applyAlignment="1">
      <alignment horizontal="right"/>
    </xf>
    <xf numFmtId="43" fontId="2" fillId="0" borderId="0" xfId="42" applyFont="1" applyFill="1" applyBorder="1" applyAlignment="1">
      <alignment/>
    </xf>
    <xf numFmtId="43" fontId="3" fillId="0" borderId="0" xfId="42" applyFont="1" applyFill="1" applyBorder="1" applyAlignment="1">
      <alignment horizontal="right"/>
    </xf>
    <xf numFmtId="0" fontId="3" fillId="0" borderId="0" xfId="0" applyFont="1" applyFill="1" applyBorder="1" applyAlignment="1">
      <alignment horizontal="right"/>
    </xf>
    <xf numFmtId="0" fontId="5" fillId="0" borderId="0" xfId="0" applyFont="1" applyFill="1" applyAlignment="1">
      <alignment/>
    </xf>
    <xf numFmtId="41" fontId="3" fillId="0" borderId="0" xfId="0" applyNumberFormat="1" applyFont="1" applyFill="1" applyBorder="1" applyAlignment="1">
      <alignment horizontal="center"/>
    </xf>
    <xf numFmtId="41" fontId="3" fillId="0" borderId="11" xfId="0" applyNumberFormat="1" applyFont="1" applyFill="1" applyBorder="1" applyAlignment="1">
      <alignment horizontal="center"/>
    </xf>
    <xf numFmtId="0" fontId="2" fillId="0" borderId="0" xfId="0" applyFont="1" applyAlignment="1">
      <alignment horizontal="left" vertical="top"/>
    </xf>
    <xf numFmtId="0" fontId="3" fillId="0" borderId="0" xfId="0" applyFont="1" applyFill="1" applyAlignment="1">
      <alignment horizontal="left" vertical="center"/>
    </xf>
    <xf numFmtId="41" fontId="3" fillId="33" borderId="15" xfId="42" applyNumberFormat="1" applyFont="1" applyFill="1" applyBorder="1" applyAlignment="1">
      <alignment/>
    </xf>
    <xf numFmtId="0" fontId="3" fillId="0" borderId="0" xfId="0" applyFont="1" applyFill="1" applyAlignment="1">
      <alignment horizontal="right" vertical="top"/>
    </xf>
    <xf numFmtId="0" fontId="3" fillId="0" borderId="0" xfId="0" applyFont="1" applyAlignment="1">
      <alignment horizontal="justify" vertical="top" wrapText="1"/>
    </xf>
    <xf numFmtId="0" fontId="11" fillId="0" borderId="0" xfId="0" applyFont="1" applyFill="1" applyAlignment="1">
      <alignment vertical="top" wrapText="1"/>
    </xf>
    <xf numFmtId="41" fontId="3" fillId="0" borderId="19" xfId="42" applyNumberFormat="1" applyFont="1" applyFill="1" applyBorder="1" applyAlignment="1">
      <alignment/>
    </xf>
    <xf numFmtId="41" fontId="3" fillId="0" borderId="20" xfId="42" applyNumberFormat="1" applyFont="1" applyFill="1" applyBorder="1" applyAlignment="1">
      <alignment/>
    </xf>
    <xf numFmtId="37" fontId="3" fillId="0" borderId="10" xfId="0" applyNumberFormat="1" applyFont="1" applyFill="1" applyBorder="1" applyAlignment="1">
      <alignment vertical="top"/>
    </xf>
    <xf numFmtId="37" fontId="3" fillId="0" borderId="0" xfId="0" applyNumberFormat="1" applyFont="1" applyAlignment="1">
      <alignment/>
    </xf>
    <xf numFmtId="37" fontId="3" fillId="0" borderId="0" xfId="0" applyNumberFormat="1" applyFont="1" applyFill="1" applyAlignment="1">
      <alignment/>
    </xf>
    <xf numFmtId="0" fontId="3" fillId="0" borderId="0" xfId="0" applyFont="1" applyAlignment="1">
      <alignment vertical="top"/>
    </xf>
    <xf numFmtId="0" fontId="3" fillId="0" borderId="0" xfId="0" applyNumberFormat="1" applyFont="1" applyFill="1" applyAlignment="1">
      <alignment horizontal="left" vertical="top"/>
    </xf>
    <xf numFmtId="0" fontId="2" fillId="0" borderId="0" xfId="42" applyNumberFormat="1" applyFont="1" applyAlignment="1">
      <alignment/>
    </xf>
    <xf numFmtId="0" fontId="12" fillId="0" borderId="0" xfId="0" applyFont="1" applyFill="1" applyAlignment="1">
      <alignment vertical="top" wrapText="1"/>
    </xf>
    <xf numFmtId="0" fontId="3" fillId="0" borderId="0" xfId="0" applyFont="1" applyFill="1" applyAlignment="1" quotePrefix="1">
      <alignment horizontal="justify" wrapText="1"/>
    </xf>
    <xf numFmtId="0" fontId="12" fillId="0" borderId="0" xfId="0" applyFont="1" applyFill="1" applyAlignment="1" quotePrefix="1">
      <alignment horizontal="left"/>
    </xf>
    <xf numFmtId="37" fontId="3" fillId="0" borderId="0" xfId="0" applyNumberFormat="1" applyFont="1" applyFill="1" applyAlignment="1">
      <alignment horizontal="justify" vertical="top" wrapText="1"/>
    </xf>
    <xf numFmtId="37" fontId="3" fillId="0" borderId="0" xfId="0" applyNumberFormat="1" applyFont="1" applyAlignment="1">
      <alignment wrapText="1"/>
    </xf>
    <xf numFmtId="37" fontId="3" fillId="0" borderId="0" xfId="42" applyNumberFormat="1" applyFont="1" applyFill="1" applyBorder="1" applyAlignment="1">
      <alignment vertical="top"/>
    </xf>
    <xf numFmtId="0" fontId="13" fillId="0" borderId="0" xfId="0" applyFont="1" applyFill="1" applyAlignment="1">
      <alignment vertical="top"/>
    </xf>
    <xf numFmtId="164" fontId="10" fillId="0" borderId="0" xfId="42" applyNumberFormat="1" applyFont="1" applyFill="1" applyBorder="1" applyAlignment="1">
      <alignment vertical="top"/>
    </xf>
    <xf numFmtId="0" fontId="10" fillId="0" borderId="0" xfId="0" applyFont="1" applyFill="1" applyAlignment="1">
      <alignment vertical="top"/>
    </xf>
    <xf numFmtId="37" fontId="10" fillId="0" borderId="0" xfId="42" applyNumberFormat="1" applyFont="1" applyFill="1" applyBorder="1" applyAlignment="1">
      <alignment vertical="top"/>
    </xf>
    <xf numFmtId="0" fontId="10" fillId="0" borderId="0" xfId="0" applyFont="1" applyFill="1" applyBorder="1" applyAlignment="1">
      <alignment vertical="top"/>
    </xf>
    <xf numFmtId="164" fontId="10" fillId="0" borderId="0" xfId="42" applyNumberFormat="1" applyFont="1" applyFill="1" applyBorder="1" applyAlignment="1">
      <alignment horizontal="left" vertical="top"/>
    </xf>
    <xf numFmtId="0" fontId="3" fillId="0" borderId="0" xfId="0" applyFont="1" applyFill="1" applyAlignment="1">
      <alignment wrapText="1"/>
    </xf>
    <xf numFmtId="14" fontId="10" fillId="0" borderId="0" xfId="42" applyNumberFormat="1" applyFont="1" applyFill="1" applyBorder="1" applyAlignment="1">
      <alignment horizontal="left" vertical="top"/>
    </xf>
    <xf numFmtId="37" fontId="10" fillId="0" borderId="0" xfId="0" applyNumberFormat="1" applyFont="1" applyBorder="1" applyAlignment="1">
      <alignment horizontal="left"/>
    </xf>
    <xf numFmtId="0" fontId="10" fillId="0" borderId="0" xfId="0" applyFont="1" applyBorder="1" applyAlignment="1">
      <alignment/>
    </xf>
    <xf numFmtId="0" fontId="10" fillId="0" borderId="0" xfId="0" applyFont="1" applyBorder="1" applyAlignment="1">
      <alignment horizontal="left"/>
    </xf>
    <xf numFmtId="0" fontId="3" fillId="0" borderId="0" xfId="0" applyFont="1" applyFill="1" applyBorder="1" applyAlignment="1">
      <alignment horizontal="center" vertical="top"/>
    </xf>
    <xf numFmtId="164" fontId="3" fillId="0" borderId="14" xfId="42" applyNumberFormat="1" applyFont="1" applyFill="1" applyBorder="1" applyAlignment="1">
      <alignment vertical="top"/>
    </xf>
    <xf numFmtId="164" fontId="3" fillId="0" borderId="10" xfId="42" applyNumberFormat="1" applyFont="1" applyFill="1" applyBorder="1" applyAlignment="1">
      <alignment vertical="top"/>
    </xf>
    <xf numFmtId="41" fontId="3" fillId="0" borderId="0" xfId="42" applyNumberFormat="1" applyFont="1" applyFill="1" applyBorder="1" applyAlignment="1">
      <alignment vertical="top"/>
    </xf>
    <xf numFmtId="0" fontId="2" fillId="0" borderId="0" xfId="0" applyFont="1" applyFill="1" applyBorder="1" applyAlignment="1">
      <alignment vertical="top"/>
    </xf>
    <xf numFmtId="0" fontId="2" fillId="0" borderId="0" xfId="0" applyFont="1" applyFill="1" applyBorder="1" applyAlignment="1">
      <alignment horizontal="center" vertical="top" wrapText="1"/>
    </xf>
    <xf numFmtId="0" fontId="3" fillId="0" borderId="0" xfId="0" applyFont="1" applyFill="1" applyBorder="1" applyAlignment="1">
      <alignment horizontal="right" vertical="top"/>
    </xf>
    <xf numFmtId="37" fontId="2" fillId="0" borderId="0" xfId="0" applyNumberFormat="1" applyFont="1" applyFill="1" applyAlignment="1">
      <alignment horizontal="center" vertical="top" wrapText="1"/>
    </xf>
    <xf numFmtId="37" fontId="2" fillId="0" borderId="0" xfId="0" applyNumberFormat="1" applyFont="1" applyFill="1" applyAlignment="1">
      <alignment horizontal="center" vertical="top"/>
    </xf>
    <xf numFmtId="37" fontId="3" fillId="0" borderId="0" xfId="42" applyNumberFormat="1" applyFont="1" applyFill="1" applyAlignment="1">
      <alignment vertical="top"/>
    </xf>
    <xf numFmtId="37" fontId="3" fillId="0" borderId="11" xfId="42" applyNumberFormat="1" applyFont="1" applyFill="1" applyBorder="1" applyAlignment="1">
      <alignment vertical="top"/>
    </xf>
    <xf numFmtId="37" fontId="3" fillId="0" borderId="0" xfId="0" applyNumberFormat="1" applyFont="1" applyFill="1" applyAlignment="1">
      <alignment horizontal="justify" vertical="top"/>
    </xf>
    <xf numFmtId="37" fontId="2" fillId="0" borderId="0" xfId="0" applyNumberFormat="1" applyFont="1" applyAlignment="1">
      <alignment/>
    </xf>
    <xf numFmtId="37" fontId="2" fillId="0" borderId="0" xfId="0" applyNumberFormat="1" applyFont="1" applyFill="1" applyBorder="1" applyAlignment="1">
      <alignment horizontal="center"/>
    </xf>
    <xf numFmtId="37" fontId="2" fillId="0" borderId="0" xfId="0" applyNumberFormat="1" applyFont="1" applyAlignment="1">
      <alignment horizontal="center"/>
    </xf>
    <xf numFmtId="37" fontId="2" fillId="0" borderId="10" xfId="0" applyNumberFormat="1" applyFont="1" applyFill="1" applyBorder="1" applyAlignment="1">
      <alignment horizontal="center"/>
    </xf>
    <xf numFmtId="37" fontId="3" fillId="0" borderId="12" xfId="42" applyNumberFormat="1" applyFont="1" applyFill="1" applyBorder="1" applyAlignment="1">
      <alignment/>
    </xf>
    <xf numFmtId="37" fontId="3" fillId="0" borderId="12" xfId="42" applyNumberFormat="1" applyFont="1" applyBorder="1" applyAlignment="1">
      <alignment/>
    </xf>
    <xf numFmtId="37" fontId="3" fillId="0" borderId="0" xfId="42" applyNumberFormat="1" applyFont="1" applyAlignment="1">
      <alignment/>
    </xf>
    <xf numFmtId="0" fontId="14" fillId="0" borderId="0" xfId="0" applyFont="1" applyAlignment="1">
      <alignment/>
    </xf>
    <xf numFmtId="0" fontId="3" fillId="0" borderId="0" xfId="0" applyFont="1" applyFill="1" applyAlignment="1">
      <alignment vertical="justify"/>
    </xf>
    <xf numFmtId="0" fontId="0" fillId="0" borderId="0" xfId="0" applyFont="1" applyAlignment="1">
      <alignment/>
    </xf>
    <xf numFmtId="0" fontId="8" fillId="0" borderId="0" xfId="0" applyFont="1" applyAlignment="1" quotePrefix="1">
      <alignment/>
    </xf>
    <xf numFmtId="0" fontId="3" fillId="0" borderId="0" xfId="0" applyFont="1" applyFill="1" applyAlignment="1" quotePrefix="1">
      <alignment vertical="top" wrapText="1"/>
    </xf>
    <xf numFmtId="0" fontId="13" fillId="0" borderId="0" xfId="0" applyFont="1" applyAlignment="1">
      <alignment/>
    </xf>
    <xf numFmtId="0" fontId="3" fillId="0" borderId="0" xfId="0" applyFont="1" applyAlignment="1">
      <alignment horizontal="right"/>
    </xf>
    <xf numFmtId="3" fontId="3" fillId="0" borderId="0" xfId="0" applyNumberFormat="1" applyFont="1" applyFill="1" applyAlignment="1">
      <alignment horizontal="right" vertical="top"/>
    </xf>
    <xf numFmtId="3" fontId="3" fillId="0" borderId="11" xfId="0" applyNumberFormat="1" applyFont="1" applyFill="1" applyBorder="1" applyAlignment="1">
      <alignment horizontal="right" vertical="top"/>
    </xf>
    <xf numFmtId="0" fontId="3" fillId="0" borderId="0" xfId="0" applyFont="1" applyFill="1" applyAlignment="1">
      <alignment horizontal="right"/>
    </xf>
    <xf numFmtId="43" fontId="3" fillId="0" borderId="0" xfId="0" applyNumberFormat="1" applyFont="1" applyAlignment="1">
      <alignment/>
    </xf>
    <xf numFmtId="0" fontId="3" fillId="0" borderId="0" xfId="43" applyNumberFormat="1" applyFont="1" applyAlignment="1">
      <alignment vertical="center"/>
    </xf>
    <xf numFmtId="0" fontId="3" fillId="0" borderId="0" xfId="0" applyFont="1" applyAlignment="1">
      <alignment horizontal="justify" vertical="justify" wrapText="1"/>
    </xf>
    <xf numFmtId="0" fontId="3" fillId="0" borderId="0" xfId="0" applyFont="1" applyFill="1" applyAlignment="1">
      <alignment horizontal="justify" vertical="center" wrapText="1"/>
    </xf>
    <xf numFmtId="0" fontId="3" fillId="0" borderId="0" xfId="0" applyFont="1" applyAlignment="1">
      <alignment horizontal="justify" vertical="center" wrapText="1"/>
    </xf>
    <xf numFmtId="0" fontId="5" fillId="0" borderId="0" xfId="0" applyFont="1" applyAlignment="1">
      <alignment horizontal="justify" vertical="center" wrapText="1"/>
    </xf>
    <xf numFmtId="0" fontId="2" fillId="0" borderId="0" xfId="0" applyFont="1" applyFill="1" applyAlignment="1">
      <alignment horizontal="left"/>
    </xf>
    <xf numFmtId="0" fontId="2" fillId="0" borderId="0" xfId="0" applyFont="1" applyFill="1" applyBorder="1" applyAlignment="1">
      <alignment horizontal="center"/>
    </xf>
    <xf numFmtId="0" fontId="2" fillId="0" borderId="0" xfId="0" applyFont="1" applyFill="1" applyBorder="1" applyAlignment="1" quotePrefix="1">
      <alignment horizontal="center"/>
    </xf>
    <xf numFmtId="0" fontId="3" fillId="0" borderId="0" xfId="0" applyFont="1" applyFill="1" applyAlignment="1">
      <alignment horizontal="justify" vertical="justify" wrapText="1"/>
    </xf>
    <xf numFmtId="0" fontId="0" fillId="0" borderId="0" xfId="0" applyFont="1" applyAlignment="1">
      <alignment wrapText="1"/>
    </xf>
    <xf numFmtId="0" fontId="2" fillId="0" borderId="0" xfId="0" applyFont="1" applyAlignment="1">
      <alignment horizontal="left"/>
    </xf>
    <xf numFmtId="0" fontId="2" fillId="0" borderId="0" xfId="0" applyFont="1" applyAlignment="1" quotePrefix="1">
      <alignment horizontal="left"/>
    </xf>
    <xf numFmtId="0" fontId="3" fillId="0" borderId="0" xfId="0" applyFont="1" applyAlignment="1">
      <alignment horizontal="left" vertical="center" wrapText="1"/>
    </xf>
    <xf numFmtId="0" fontId="9" fillId="0" borderId="0" xfId="0" applyFont="1" applyAlignment="1">
      <alignment horizontal="center"/>
    </xf>
    <xf numFmtId="0" fontId="3" fillId="0" borderId="0" xfId="0" applyFont="1" applyFill="1" applyAlignment="1">
      <alignment horizontal="justify" vertical="top" wrapText="1"/>
    </xf>
    <xf numFmtId="0" fontId="3" fillId="0" borderId="0" xfId="0" applyFont="1" applyFill="1" applyAlignment="1">
      <alignment horizontal="justify" vertical="top"/>
    </xf>
    <xf numFmtId="0" fontId="3" fillId="0" borderId="0" xfId="0" applyFont="1" applyAlignment="1">
      <alignment horizontal="justify" vertical="top" wrapText="1"/>
    </xf>
    <xf numFmtId="0" fontId="3" fillId="0" borderId="0" xfId="0" applyFont="1" applyFill="1" applyBorder="1" applyAlignment="1">
      <alignment horizontal="right" vertical="top"/>
    </xf>
    <xf numFmtId="0" fontId="3" fillId="0" borderId="11" xfId="0" applyFont="1" applyFill="1" applyBorder="1" applyAlignment="1">
      <alignment horizontal="right" vertical="top"/>
    </xf>
    <xf numFmtId="0" fontId="3" fillId="0" borderId="0" xfId="0" applyFont="1" applyAlignment="1">
      <alignment horizontal="left" wrapText="1"/>
    </xf>
    <xf numFmtId="0" fontId="3" fillId="0" borderId="0" xfId="0" applyFont="1" applyFill="1" applyAlignment="1">
      <alignment vertical="top" wrapText="1"/>
    </xf>
    <xf numFmtId="0" fontId="3" fillId="0" borderId="0" xfId="0" applyFont="1" applyAlignment="1">
      <alignment vertical="top" wrapText="1"/>
    </xf>
    <xf numFmtId="0" fontId="3" fillId="0" borderId="0" xfId="0" applyFont="1" applyAlignment="1">
      <alignment horizontal="justify" wrapText="1"/>
    </xf>
    <xf numFmtId="164" fontId="3" fillId="0" borderId="0" xfId="42" applyNumberFormat="1" applyFont="1" applyFill="1" applyBorder="1" applyAlignment="1">
      <alignment horizontal="center" vertical="top"/>
    </xf>
    <xf numFmtId="0" fontId="3" fillId="0" borderId="0" xfId="0" applyFont="1" applyFill="1" applyBorder="1" applyAlignment="1">
      <alignment horizontal="center" vertical="top"/>
    </xf>
    <xf numFmtId="0" fontId="2" fillId="0" borderId="0" xfId="0" applyFont="1" applyFill="1" applyBorder="1" applyAlignment="1">
      <alignment horizontal="center" vertical="top" wrapText="1"/>
    </xf>
    <xf numFmtId="0" fontId="2" fillId="0" borderId="10" xfId="0" applyFont="1" applyFill="1" applyBorder="1" applyAlignment="1">
      <alignment horizontal="center" vertical="top"/>
    </xf>
    <xf numFmtId="164" fontId="3" fillId="0" borderId="11" xfId="42" applyNumberFormat="1" applyFont="1" applyFill="1" applyBorder="1" applyAlignment="1">
      <alignment horizontal="center" vertical="top"/>
    </xf>
    <xf numFmtId="164" fontId="3" fillId="0" borderId="0" xfId="42" applyNumberFormat="1" applyFont="1" applyFill="1" applyBorder="1" applyAlignment="1">
      <alignment horizontal="right" vertical="top"/>
    </xf>
    <xf numFmtId="164" fontId="3" fillId="0" borderId="11" xfId="42" applyNumberFormat="1" applyFont="1" applyFill="1" applyBorder="1" applyAlignment="1">
      <alignment horizontal="right" vertical="top"/>
    </xf>
    <xf numFmtId="0" fontId="3" fillId="0" borderId="14" xfId="0" applyFont="1" applyFill="1" applyBorder="1" applyAlignment="1">
      <alignment horizontal="center" vertical="top"/>
    </xf>
    <xf numFmtId="0" fontId="3" fillId="0" borderId="0" xfId="0" applyFont="1" applyFill="1" applyAlignment="1" quotePrefix="1">
      <alignment horizontal="justify" vertical="top" wrapText="1"/>
    </xf>
    <xf numFmtId="0" fontId="3" fillId="0" borderId="0" xfId="0" applyFont="1" applyFill="1" applyAlignment="1">
      <alignment horizontal="center" vertical="top"/>
    </xf>
    <xf numFmtId="0" fontId="2" fillId="0" borderId="0" xfId="0" applyFont="1" applyFill="1" applyAlignment="1">
      <alignment horizontal="center" wrapText="1"/>
    </xf>
    <xf numFmtId="0" fontId="2" fillId="0" borderId="0" xfId="0" applyFont="1" applyFill="1" applyAlignment="1">
      <alignment horizontal="center"/>
    </xf>
    <xf numFmtId="0" fontId="3" fillId="0" borderId="0" xfId="0" applyFont="1" applyFill="1" applyAlignment="1">
      <alignment horizontal="left" vertical="top" wrapText="1"/>
    </xf>
    <xf numFmtId="0" fontId="3" fillId="0" borderId="0" xfId="0" applyNumberFormat="1" applyFont="1" applyFill="1" applyAlignment="1">
      <alignment horizontal="justify" vertical="top" wrapText="1"/>
    </xf>
    <xf numFmtId="0" fontId="0" fillId="0" borderId="0" xfId="0" applyAlignment="1">
      <alignment horizontal="justify" vertical="top" wrapText="1"/>
    </xf>
    <xf numFmtId="0" fontId="3" fillId="0" borderId="0" xfId="0" applyFont="1" applyFill="1" applyAlignment="1">
      <alignment horizontal="justify" vertical="center"/>
    </xf>
    <xf numFmtId="0" fontId="3" fillId="0" borderId="0" xfId="0" applyFont="1" applyAlignment="1">
      <alignment/>
    </xf>
    <xf numFmtId="0" fontId="2" fillId="0" borderId="0" xfId="0" applyFont="1" applyFill="1" applyAlignment="1">
      <alignment horizontal="left" vertical="top"/>
    </xf>
    <xf numFmtId="0" fontId="0" fillId="0" borderId="0" xfId="0" applyFont="1" applyAlignment="1">
      <alignment wrapText="1"/>
    </xf>
    <xf numFmtId="0" fontId="3" fillId="0" borderId="0" xfId="0" applyFont="1" applyAlignment="1">
      <alignment wrapText="1"/>
    </xf>
    <xf numFmtId="0" fontId="3" fillId="0" borderId="0" xfId="0" applyFont="1" applyFill="1" applyAlignment="1">
      <alignment/>
    </xf>
    <xf numFmtId="0" fontId="3" fillId="0" borderId="0" xfId="0" applyFont="1" applyFill="1" applyAlignment="1">
      <alignment vertical="top"/>
    </xf>
    <xf numFmtId="0" fontId="11" fillId="0" borderId="0" xfId="0" applyFont="1" applyFill="1" applyAlignment="1">
      <alignment vertical="top" wrapText="1"/>
    </xf>
    <xf numFmtId="0" fontId="0" fillId="0" borderId="0" xfId="0" applyFont="1" applyFill="1" applyAlignment="1">
      <alignment vertical="top" wrapText="1"/>
    </xf>
    <xf numFmtId="0" fontId="5" fillId="0" borderId="0" xfId="0" applyFont="1" applyFill="1" applyAlignment="1">
      <alignment horizontal="justify" vertical="top" wrapText="1"/>
    </xf>
    <xf numFmtId="0" fontId="0" fillId="0" borderId="0" xfId="0" applyFont="1" applyFill="1" applyAlignment="1">
      <alignment wrapText="1"/>
    </xf>
    <xf numFmtId="0" fontId="2" fillId="0" borderId="0" xfId="0" applyFont="1" applyFill="1" applyAlignment="1">
      <alignment horizontal="justify"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62"/>
  <sheetViews>
    <sheetView view="pageBreakPreview" zoomScaleNormal="85" zoomScaleSheetLayoutView="100" zoomScalePageLayoutView="0" workbookViewId="0" topLeftCell="A25">
      <selection activeCell="A37" sqref="A37"/>
    </sheetView>
  </sheetViews>
  <sheetFormatPr defaultColWidth="9.140625" defaultRowHeight="12.75"/>
  <cols>
    <col min="1" max="2" width="9.140625" style="65" customWidth="1"/>
    <col min="3" max="3" width="28.28125" style="65" customWidth="1"/>
    <col min="4" max="4" width="16.7109375" style="65" bestFit="1" customWidth="1"/>
    <col min="5" max="5" width="9.140625" style="65" customWidth="1"/>
    <col min="6" max="6" width="18.00390625" style="165" bestFit="1" customWidth="1"/>
    <col min="7" max="7" width="9.140625" style="65" customWidth="1"/>
    <col min="8" max="8" width="15.8515625" style="65" bestFit="1" customWidth="1"/>
    <col min="9" max="9" width="9.140625" style="65" customWidth="1"/>
    <col min="10" max="10" width="15.57421875" style="165" bestFit="1" customWidth="1"/>
    <col min="11" max="16384" width="9.140625" style="65" customWidth="1"/>
  </cols>
  <sheetData>
    <row r="1" spans="1:10" ht="15.75">
      <c r="A1" s="234" t="s">
        <v>11</v>
      </c>
      <c r="B1" s="234"/>
      <c r="C1" s="234"/>
      <c r="D1" s="234"/>
      <c r="E1" s="234"/>
      <c r="F1" s="234"/>
      <c r="G1" s="234"/>
      <c r="H1" s="234"/>
      <c r="I1" s="234"/>
      <c r="J1" s="234"/>
    </row>
    <row r="2" spans="1:10" ht="15.75">
      <c r="A2" s="234" t="s">
        <v>114</v>
      </c>
      <c r="B2" s="234"/>
      <c r="C2" s="234"/>
      <c r="D2" s="234"/>
      <c r="E2" s="234"/>
      <c r="F2" s="234"/>
      <c r="G2" s="234"/>
      <c r="H2" s="234"/>
      <c r="I2" s="234"/>
      <c r="J2" s="234"/>
    </row>
    <row r="3" spans="1:10" ht="15.75">
      <c r="A3" s="234" t="s">
        <v>332</v>
      </c>
      <c r="B3" s="234"/>
      <c r="C3" s="234"/>
      <c r="D3" s="234"/>
      <c r="E3" s="234"/>
      <c r="F3" s="234"/>
      <c r="G3" s="234"/>
      <c r="H3" s="234"/>
      <c r="I3" s="234"/>
      <c r="J3" s="234"/>
    </row>
    <row r="4" spans="1:10" ht="15.75">
      <c r="A4" s="234" t="s">
        <v>212</v>
      </c>
      <c r="B4" s="234"/>
      <c r="C4" s="234"/>
      <c r="D4" s="234"/>
      <c r="E4" s="234"/>
      <c r="F4" s="234"/>
      <c r="G4" s="234"/>
      <c r="H4" s="234"/>
      <c r="I4" s="234"/>
      <c r="J4" s="234"/>
    </row>
    <row r="5" spans="1:10" ht="15.75">
      <c r="A5" s="116"/>
      <c r="B5" s="116"/>
      <c r="C5" s="116"/>
      <c r="D5" s="116"/>
      <c r="E5" s="116"/>
      <c r="F5" s="116"/>
      <c r="G5" s="116"/>
      <c r="H5" s="116"/>
      <c r="I5" s="116"/>
      <c r="J5" s="116"/>
    </row>
    <row r="6" spans="1:10" ht="15.75">
      <c r="A6" s="138"/>
      <c r="B6" s="138"/>
      <c r="C6" s="138"/>
      <c r="D6" s="138"/>
      <c r="E6" s="138"/>
      <c r="F6" s="138"/>
      <c r="G6" s="138"/>
      <c r="H6" s="138"/>
      <c r="I6" s="138"/>
      <c r="J6" s="138"/>
    </row>
    <row r="7" spans="1:10" ht="15.75">
      <c r="A7" s="92"/>
      <c r="B7" s="92"/>
      <c r="C7" s="92"/>
      <c r="D7" s="235" t="s">
        <v>113</v>
      </c>
      <c r="E7" s="235"/>
      <c r="F7" s="235"/>
      <c r="G7" s="139"/>
      <c r="H7" s="235" t="s">
        <v>210</v>
      </c>
      <c r="I7" s="236"/>
      <c r="J7" s="236"/>
    </row>
    <row r="8" spans="1:10" ht="15.75">
      <c r="A8" s="92"/>
      <c r="B8" s="92"/>
      <c r="C8" s="92"/>
      <c r="E8" s="37"/>
      <c r="F8" s="37" t="s">
        <v>127</v>
      </c>
      <c r="G8" s="37"/>
      <c r="H8" s="142"/>
      <c r="I8" s="140"/>
      <c r="J8" s="140"/>
    </row>
    <row r="9" spans="1:12" ht="15.75">
      <c r="A9" s="92"/>
      <c r="B9" s="92"/>
      <c r="C9" s="141"/>
      <c r="D9" s="141" t="s">
        <v>128</v>
      </c>
      <c r="E9" s="37"/>
      <c r="F9" s="37" t="s">
        <v>111</v>
      </c>
      <c r="G9" s="37"/>
      <c r="H9" s="141" t="s">
        <v>47</v>
      </c>
      <c r="I9" s="37"/>
      <c r="J9" s="37" t="s">
        <v>48</v>
      </c>
      <c r="L9" s="37"/>
    </row>
    <row r="10" spans="1:12" ht="15.75">
      <c r="A10" s="92"/>
      <c r="B10" s="92"/>
      <c r="C10" s="141"/>
      <c r="D10" s="141" t="s">
        <v>109</v>
      </c>
      <c r="E10" s="37"/>
      <c r="F10" s="37" t="s">
        <v>109</v>
      </c>
      <c r="G10" s="37"/>
      <c r="H10" s="141" t="s">
        <v>112</v>
      </c>
      <c r="I10" s="37"/>
      <c r="J10" s="37" t="s">
        <v>112</v>
      </c>
      <c r="L10" s="37"/>
    </row>
    <row r="11" spans="1:12" ht="15.75">
      <c r="A11" s="92"/>
      <c r="B11" s="92"/>
      <c r="C11" s="37"/>
      <c r="D11" s="37" t="s">
        <v>211</v>
      </c>
      <c r="E11" s="140"/>
      <c r="F11" s="37" t="s">
        <v>203</v>
      </c>
      <c r="G11" s="143"/>
      <c r="H11" s="37" t="s">
        <v>211</v>
      </c>
      <c r="I11" s="140"/>
      <c r="J11" s="37" t="s">
        <v>203</v>
      </c>
      <c r="L11" s="37"/>
    </row>
    <row r="12" spans="1:12" ht="15.75">
      <c r="A12" s="92"/>
      <c r="B12" s="92"/>
      <c r="C12" s="89"/>
      <c r="D12" s="89" t="s">
        <v>108</v>
      </c>
      <c r="E12" s="140"/>
      <c r="F12" s="141" t="s">
        <v>108</v>
      </c>
      <c r="G12" s="143"/>
      <c r="H12" s="141" t="s">
        <v>108</v>
      </c>
      <c r="I12" s="140"/>
      <c r="J12" s="141" t="s">
        <v>108</v>
      </c>
      <c r="L12" s="141"/>
    </row>
    <row r="13" spans="1:12" ht="15.75">
      <c r="A13" s="90"/>
      <c r="B13" s="90"/>
      <c r="C13" s="39"/>
      <c r="D13" s="39" t="s">
        <v>0</v>
      </c>
      <c r="E13" s="39"/>
      <c r="F13" s="39" t="s">
        <v>0</v>
      </c>
      <c r="G13" s="144"/>
      <c r="H13" s="39" t="s">
        <v>0</v>
      </c>
      <c r="I13" s="39"/>
      <c r="J13" s="39" t="s">
        <v>0</v>
      </c>
      <c r="L13" s="37"/>
    </row>
    <row r="14" spans="1:10" ht="15.75">
      <c r="A14" s="2"/>
      <c r="B14" s="2"/>
      <c r="C14" s="2"/>
      <c r="D14" s="37"/>
      <c r="E14" s="37"/>
      <c r="F14" s="37"/>
      <c r="G14" s="37"/>
      <c r="H14" s="37"/>
      <c r="I14" s="92"/>
      <c r="J14" s="37"/>
    </row>
    <row r="15" spans="1:10" ht="15.75">
      <c r="A15" s="92" t="s">
        <v>1</v>
      </c>
      <c r="B15" s="92"/>
      <c r="C15" s="92"/>
      <c r="D15" s="44">
        <v>4176</v>
      </c>
      <c r="E15" s="145"/>
      <c r="F15" s="44">
        <v>4273</v>
      </c>
      <c r="G15" s="145"/>
      <c r="H15" s="44">
        <f>3712+D15</f>
        <v>7888</v>
      </c>
      <c r="I15" s="44"/>
      <c r="J15" s="44">
        <v>8233</v>
      </c>
    </row>
    <row r="16" spans="1:10" ht="15.75">
      <c r="A16" s="92"/>
      <c r="B16" s="92"/>
      <c r="C16" s="92"/>
      <c r="D16" s="44"/>
      <c r="E16" s="145"/>
      <c r="F16" s="44"/>
      <c r="G16" s="145"/>
      <c r="H16" s="44"/>
      <c r="I16" s="44"/>
      <c r="J16" s="44"/>
    </row>
    <row r="17" spans="1:10" ht="15.75">
      <c r="A17" s="2" t="s">
        <v>2</v>
      </c>
      <c r="B17" s="2"/>
      <c r="C17" s="2"/>
      <c r="D17" s="44">
        <f>-2010-1455-100</f>
        <v>-3565</v>
      </c>
      <c r="E17" s="2"/>
      <c r="F17" s="44">
        <v>-3788</v>
      </c>
      <c r="G17" s="145"/>
      <c r="H17" s="44">
        <f>-3284+D17</f>
        <v>-6849</v>
      </c>
      <c r="I17" s="44"/>
      <c r="J17" s="44">
        <v>-7350</v>
      </c>
    </row>
    <row r="18" spans="1:10" ht="15.75">
      <c r="A18" s="2"/>
      <c r="B18" s="2"/>
      <c r="C18" s="2"/>
      <c r="D18" s="44"/>
      <c r="E18" s="2"/>
      <c r="F18" s="44"/>
      <c r="G18" s="145"/>
      <c r="H18" s="44"/>
      <c r="I18" s="44"/>
      <c r="J18" s="44"/>
    </row>
    <row r="19" spans="1:10" ht="15.75">
      <c r="A19" s="2" t="s">
        <v>90</v>
      </c>
      <c r="B19" s="2"/>
      <c r="C19" s="2"/>
      <c r="D19" s="146">
        <v>41</v>
      </c>
      <c r="E19" s="2"/>
      <c r="F19" s="125">
        <v>34</v>
      </c>
      <c r="G19" s="145"/>
      <c r="H19" s="125">
        <f>37+D19</f>
        <v>78</v>
      </c>
      <c r="I19" s="44"/>
      <c r="J19" s="125">
        <v>66</v>
      </c>
    </row>
    <row r="20" spans="1:10" ht="15.75">
      <c r="A20" s="2"/>
      <c r="B20" s="2"/>
      <c r="C20" s="2"/>
      <c r="D20" s="113"/>
      <c r="E20" s="2"/>
      <c r="F20" s="44"/>
      <c r="G20" s="145"/>
      <c r="H20" s="113"/>
      <c r="I20" s="44"/>
      <c r="J20" s="44"/>
    </row>
    <row r="21" spans="1:10" ht="15.75">
      <c r="A21" s="11" t="s">
        <v>3</v>
      </c>
      <c r="B21" s="2"/>
      <c r="C21" s="2"/>
      <c r="D21" s="44">
        <f>SUM(D15:D19)</f>
        <v>652</v>
      </c>
      <c r="E21" s="2"/>
      <c r="F21" s="44">
        <f>SUM(F15:F19)</f>
        <v>519</v>
      </c>
      <c r="G21" s="145"/>
      <c r="H21" s="44">
        <f>SUM(H15:H19)</f>
        <v>1117</v>
      </c>
      <c r="I21" s="44"/>
      <c r="J21" s="44">
        <f>SUM(J15:J19)</f>
        <v>949</v>
      </c>
    </row>
    <row r="22" spans="1:10" ht="15.75">
      <c r="A22" s="11"/>
      <c r="B22" s="2"/>
      <c r="C22" s="2"/>
      <c r="D22" s="44"/>
      <c r="E22" s="2"/>
      <c r="F22" s="44"/>
      <c r="G22" s="145"/>
      <c r="H22" s="44"/>
      <c r="I22" s="44"/>
      <c r="J22" s="44"/>
    </row>
    <row r="23" spans="1:10" ht="15.75">
      <c r="A23" s="2" t="s">
        <v>4</v>
      </c>
      <c r="B23" s="2"/>
      <c r="C23" s="2"/>
      <c r="D23" s="44">
        <v>55</v>
      </c>
      <c r="E23" s="2"/>
      <c r="F23" s="44">
        <v>41</v>
      </c>
      <c r="G23" s="145"/>
      <c r="H23" s="44">
        <f>44+D23</f>
        <v>99</v>
      </c>
      <c r="I23" s="44"/>
      <c r="J23" s="44">
        <v>81</v>
      </c>
    </row>
    <row r="24" spans="1:10" ht="15.75">
      <c r="A24" s="2"/>
      <c r="B24" s="2"/>
      <c r="C24" s="2"/>
      <c r="D24" s="44"/>
      <c r="E24" s="2"/>
      <c r="F24" s="44"/>
      <c r="G24" s="145"/>
      <c r="H24" s="44"/>
      <c r="I24" s="44"/>
      <c r="J24" s="44"/>
    </row>
    <row r="25" spans="1:11" ht="15.75">
      <c r="A25" s="2" t="s">
        <v>5</v>
      </c>
      <c r="B25" s="2"/>
      <c r="C25" s="2"/>
      <c r="D25" s="44">
        <v>-13</v>
      </c>
      <c r="E25" s="92"/>
      <c r="F25" s="44">
        <v>-14</v>
      </c>
      <c r="G25" s="145"/>
      <c r="H25" s="44">
        <f>-3+D25</f>
        <v>-16</v>
      </c>
      <c r="I25" s="44"/>
      <c r="J25" s="44">
        <v>-34</v>
      </c>
      <c r="K25" s="73"/>
    </row>
    <row r="26" spans="1:11" ht="15.75">
      <c r="A26" s="2"/>
      <c r="B26" s="2"/>
      <c r="C26" s="2"/>
      <c r="D26" s="125"/>
      <c r="E26" s="92"/>
      <c r="F26" s="125"/>
      <c r="G26" s="145"/>
      <c r="H26" s="125"/>
      <c r="I26" s="44"/>
      <c r="J26" s="125"/>
      <c r="K26" s="73"/>
    </row>
    <row r="27" spans="1:10" ht="15.75">
      <c r="A27" s="2"/>
      <c r="B27" s="2"/>
      <c r="C27" s="2"/>
      <c r="D27" s="44"/>
      <c r="E27" s="2"/>
      <c r="F27" s="44"/>
      <c r="G27" s="145"/>
      <c r="H27" s="44"/>
      <c r="I27" s="44"/>
      <c r="J27" s="44"/>
    </row>
    <row r="28" spans="1:10" ht="15.75">
      <c r="A28" s="11" t="s">
        <v>6</v>
      </c>
      <c r="B28" s="2"/>
      <c r="C28" s="2"/>
      <c r="D28" s="44">
        <f>SUM(D20:D27)</f>
        <v>694</v>
      </c>
      <c r="E28" s="2"/>
      <c r="F28" s="44">
        <f>SUM(F21:F26)</f>
        <v>546</v>
      </c>
      <c r="G28" s="145"/>
      <c r="H28" s="44">
        <f>SUM(H20:H27)</f>
        <v>1200</v>
      </c>
      <c r="I28" s="44"/>
      <c r="J28" s="44">
        <f>SUM(J20:J27)</f>
        <v>996</v>
      </c>
    </row>
    <row r="29" spans="1:10" ht="15.75">
      <c r="A29" s="11"/>
      <c r="B29" s="2"/>
      <c r="C29" s="2"/>
      <c r="D29" s="44"/>
      <c r="E29" s="2"/>
      <c r="F29" s="44"/>
      <c r="G29" s="145"/>
      <c r="H29" s="44"/>
      <c r="I29" s="44"/>
      <c r="J29" s="44"/>
    </row>
    <row r="30" spans="1:10" ht="15.75">
      <c r="A30" s="2" t="s">
        <v>341</v>
      </c>
      <c r="B30" s="2"/>
      <c r="C30" s="2"/>
      <c r="D30" s="125">
        <v>-222</v>
      </c>
      <c r="E30" s="2"/>
      <c r="F30" s="125">
        <v>-293</v>
      </c>
      <c r="G30" s="145"/>
      <c r="H30" s="125">
        <f>-182+D30</f>
        <v>-404</v>
      </c>
      <c r="I30" s="44"/>
      <c r="J30" s="125">
        <v>-429</v>
      </c>
    </row>
    <row r="31" spans="1:10" ht="15.75">
      <c r="A31" s="2"/>
      <c r="B31" s="2"/>
      <c r="C31" s="2"/>
      <c r="D31" s="44"/>
      <c r="E31" s="92"/>
      <c r="F31" s="44"/>
      <c r="G31" s="145"/>
      <c r="H31" s="44"/>
      <c r="I31" s="44"/>
      <c r="J31" s="44"/>
    </row>
    <row r="32" spans="1:10" ht="16.5" thickBot="1">
      <c r="A32" s="11" t="s">
        <v>342</v>
      </c>
      <c r="B32" s="2"/>
      <c r="C32" s="2"/>
      <c r="D32" s="41">
        <f>SUM(D28:D30)</f>
        <v>472</v>
      </c>
      <c r="E32" s="44"/>
      <c r="F32" s="41">
        <f>SUM(F28:F30)</f>
        <v>253</v>
      </c>
      <c r="G32" s="44"/>
      <c r="H32" s="41">
        <f>SUM(H28:H30)</f>
        <v>796</v>
      </c>
      <c r="I32" s="44"/>
      <c r="J32" s="41">
        <f>SUM(J28:J30)</f>
        <v>567</v>
      </c>
    </row>
    <row r="33" spans="1:10" ht="16.5" thickTop="1">
      <c r="A33" s="40"/>
      <c r="B33" s="40"/>
      <c r="C33" s="40"/>
      <c r="D33" s="149"/>
      <c r="E33" s="145"/>
      <c r="F33" s="145"/>
      <c r="G33" s="145"/>
      <c r="H33" s="149"/>
      <c r="I33" s="145"/>
      <c r="J33" s="145"/>
    </row>
    <row r="34" spans="1:10" ht="15.75">
      <c r="A34" s="40"/>
      <c r="B34" s="40"/>
      <c r="C34" s="40"/>
      <c r="D34" s="149"/>
      <c r="E34" s="145"/>
      <c r="F34" s="145"/>
      <c r="G34" s="145"/>
      <c r="H34" s="149"/>
      <c r="I34" s="145"/>
      <c r="J34" s="145"/>
    </row>
    <row r="35" spans="1:10" ht="15.75">
      <c r="A35" s="150" t="s">
        <v>343</v>
      </c>
      <c r="B35" s="151"/>
      <c r="C35" s="151"/>
      <c r="D35" s="153"/>
      <c r="E35" s="152"/>
      <c r="F35" s="155"/>
      <c r="G35" s="154"/>
      <c r="H35" s="153"/>
      <c r="I35" s="154"/>
      <c r="J35" s="155"/>
    </row>
    <row r="36" spans="1:10" ht="15.75">
      <c r="A36" s="150"/>
      <c r="B36" s="151"/>
      <c r="C36" s="151"/>
      <c r="D36" s="153"/>
      <c r="E36" s="152"/>
      <c r="F36" s="155"/>
      <c r="G36" s="154"/>
      <c r="H36" s="153"/>
      <c r="I36" s="154"/>
      <c r="J36" s="155"/>
    </row>
    <row r="37" spans="1:10" ht="15.75">
      <c r="A37" s="151" t="s">
        <v>344</v>
      </c>
      <c r="B37" s="2"/>
      <c r="C37" s="151"/>
      <c r="D37" s="157">
        <v>485</v>
      </c>
      <c r="E37" s="156"/>
      <c r="F37" s="156">
        <v>247</v>
      </c>
      <c r="G37" s="154"/>
      <c r="H37" s="157">
        <f>336+D37</f>
        <v>821</v>
      </c>
      <c r="I37" s="154"/>
      <c r="J37" s="156">
        <v>577</v>
      </c>
    </row>
    <row r="38" spans="1:10" ht="15.75">
      <c r="A38" s="151"/>
      <c r="B38" s="2"/>
      <c r="C38" s="151"/>
      <c r="D38" s="157"/>
      <c r="E38" s="156"/>
      <c r="F38" s="156"/>
      <c r="G38" s="154"/>
      <c r="H38" s="157"/>
      <c r="I38" s="154"/>
      <c r="J38" s="156"/>
    </row>
    <row r="39" spans="1:10" ht="15.75">
      <c r="A39" s="158" t="s">
        <v>92</v>
      </c>
      <c r="B39" s="2"/>
      <c r="C39" s="158"/>
      <c r="D39" s="147">
        <v>-13</v>
      </c>
      <c r="E39" s="2"/>
      <c r="F39" s="125">
        <v>6</v>
      </c>
      <c r="G39" s="145"/>
      <c r="H39" s="147">
        <f>-12-13</f>
        <v>-25</v>
      </c>
      <c r="I39" s="44"/>
      <c r="J39" s="125">
        <v>-10</v>
      </c>
    </row>
    <row r="40" spans="1:10" ht="15.75">
      <c r="A40" s="158"/>
      <c r="B40" s="2"/>
      <c r="C40" s="158"/>
      <c r="D40" s="113"/>
      <c r="E40" s="92"/>
      <c r="F40" s="44"/>
      <c r="G40" s="145"/>
      <c r="H40" s="113"/>
      <c r="I40" s="44"/>
      <c r="J40" s="44"/>
    </row>
    <row r="41" spans="1:10" ht="16.5" thickBot="1">
      <c r="A41" s="159"/>
      <c r="B41" s="158"/>
      <c r="C41" s="158"/>
      <c r="D41" s="160">
        <f>SUM(D37:D40)</f>
        <v>472</v>
      </c>
      <c r="E41" s="2"/>
      <c r="F41" s="160">
        <f>SUM(F37:F40)</f>
        <v>253</v>
      </c>
      <c r="G41" s="145"/>
      <c r="H41" s="160">
        <f>SUM(H37:H40)</f>
        <v>796</v>
      </c>
      <c r="I41" s="44"/>
      <c r="J41" s="160">
        <f>SUM(J37:J40)</f>
        <v>567</v>
      </c>
    </row>
    <row r="42" spans="1:10" ht="16.5" thickTop="1">
      <c r="A42" s="40"/>
      <c r="B42" s="40"/>
      <c r="C42" s="40"/>
      <c r="D42" s="145"/>
      <c r="E42" s="145"/>
      <c r="F42" s="148"/>
      <c r="G42" s="145"/>
      <c r="H42" s="148"/>
      <c r="I42" s="148"/>
      <c r="J42" s="148"/>
    </row>
    <row r="43" spans="1:10" ht="15.75">
      <c r="A43" s="40"/>
      <c r="B43" s="40"/>
      <c r="C43" s="40"/>
      <c r="D43" s="145"/>
      <c r="E43" s="145"/>
      <c r="F43" s="148"/>
      <c r="G43" s="145"/>
      <c r="H43" s="148"/>
      <c r="I43" s="148"/>
      <c r="J43" s="148"/>
    </row>
    <row r="44" spans="1:10" ht="15.75">
      <c r="A44" s="40"/>
      <c r="B44" s="40"/>
      <c r="C44" s="40"/>
      <c r="D44" s="145"/>
      <c r="E44" s="145"/>
      <c r="F44" s="148"/>
      <c r="G44" s="145"/>
      <c r="H44" s="148"/>
      <c r="I44" s="148"/>
      <c r="J44" s="148"/>
    </row>
    <row r="45" spans="1:10" ht="15.75">
      <c r="A45" s="40"/>
      <c r="B45" s="40"/>
      <c r="C45" s="40"/>
      <c r="D45" s="149"/>
      <c r="E45" s="145"/>
      <c r="F45" s="145"/>
      <c r="G45" s="145"/>
      <c r="H45" s="145"/>
      <c r="I45" s="145"/>
      <c r="J45" s="145"/>
    </row>
    <row r="46" spans="1:10" ht="15.75">
      <c r="A46" s="2"/>
      <c r="B46" s="2"/>
      <c r="C46" s="2"/>
      <c r="D46" s="92"/>
      <c r="E46" s="92"/>
      <c r="F46" s="92"/>
      <c r="G46" s="92"/>
      <c r="H46" s="92"/>
      <c r="I46" s="92"/>
      <c r="J46" s="92"/>
    </row>
    <row r="47" spans="1:10" ht="15.75">
      <c r="A47" s="40" t="s">
        <v>86</v>
      </c>
      <c r="B47" s="40"/>
      <c r="C47" s="40"/>
      <c r="D47" s="145">
        <v>252000</v>
      </c>
      <c r="E47" s="145"/>
      <c r="F47" s="124">
        <v>252000</v>
      </c>
      <c r="G47" s="145"/>
      <c r="H47" s="124">
        <v>252000</v>
      </c>
      <c r="I47" s="145"/>
      <c r="J47" s="124">
        <v>252000</v>
      </c>
    </row>
    <row r="48" spans="1:10" ht="15.75">
      <c r="A48" s="40"/>
      <c r="B48" s="40"/>
      <c r="C48" s="40"/>
      <c r="D48" s="145"/>
      <c r="E48" s="145"/>
      <c r="F48" s="124"/>
      <c r="G48" s="145"/>
      <c r="H48" s="124"/>
      <c r="I48" s="145"/>
      <c r="J48" s="52"/>
    </row>
    <row r="49" spans="1:10" ht="15.75">
      <c r="A49" s="40" t="s">
        <v>63</v>
      </c>
      <c r="B49" s="40"/>
      <c r="C49" s="40"/>
      <c r="D49" s="145">
        <v>252000</v>
      </c>
      <c r="E49" s="145"/>
      <c r="F49" s="124">
        <v>252000</v>
      </c>
      <c r="G49" s="145"/>
      <c r="H49" s="124">
        <v>252000</v>
      </c>
      <c r="I49" s="145"/>
      <c r="J49" s="52">
        <v>252000</v>
      </c>
    </row>
    <row r="50" spans="1:10" ht="15.75">
      <c r="A50" s="2"/>
      <c r="B50" s="2"/>
      <c r="C50" s="2"/>
      <c r="D50" s="92"/>
      <c r="E50" s="92"/>
      <c r="F50" s="124"/>
      <c r="G50" s="92"/>
      <c r="H50" s="124"/>
      <c r="I50" s="92"/>
      <c r="J50" s="52"/>
    </row>
    <row r="51" spans="1:10" ht="15.75">
      <c r="A51" s="13" t="s">
        <v>9</v>
      </c>
      <c r="B51" s="13"/>
      <c r="C51" s="2"/>
      <c r="D51" s="137">
        <v>0.19</v>
      </c>
      <c r="E51" s="137"/>
      <c r="F51" s="137">
        <v>0.1</v>
      </c>
      <c r="G51" s="162"/>
      <c r="H51" s="137">
        <v>0.32</v>
      </c>
      <c r="I51" s="137"/>
      <c r="J51" s="137">
        <v>0.23</v>
      </c>
    </row>
    <row r="52" spans="1:10" ht="15.75">
      <c r="A52" s="13"/>
      <c r="B52" s="13"/>
      <c r="C52" s="2"/>
      <c r="D52" s="137"/>
      <c r="E52" s="137"/>
      <c r="F52" s="137"/>
      <c r="G52" s="162"/>
      <c r="H52" s="137"/>
      <c r="I52" s="137"/>
      <c r="J52" s="137"/>
    </row>
    <row r="53" spans="1:10" ht="15.75">
      <c r="A53" s="2" t="s">
        <v>340</v>
      </c>
      <c r="B53" s="2"/>
      <c r="C53" s="2"/>
      <c r="D53" s="163" t="s">
        <v>10</v>
      </c>
      <c r="E53" s="137"/>
      <c r="F53" s="163" t="s">
        <v>10</v>
      </c>
      <c r="G53" s="137"/>
      <c r="H53" s="163" t="s">
        <v>10</v>
      </c>
      <c r="I53" s="163"/>
      <c r="J53" s="163" t="s">
        <v>10</v>
      </c>
    </row>
    <row r="54" spans="1:10" ht="15.75">
      <c r="A54" s="2"/>
      <c r="B54" s="2"/>
      <c r="C54" s="2"/>
      <c r="D54" s="164"/>
      <c r="E54" s="92"/>
      <c r="F54" s="161"/>
      <c r="G54" s="92"/>
      <c r="H54" s="164"/>
      <c r="I54" s="92"/>
      <c r="J54" s="164"/>
    </row>
    <row r="55" spans="1:10" ht="15.75">
      <c r="A55" s="2"/>
      <c r="B55" s="2"/>
      <c r="C55" s="2"/>
      <c r="D55" s="164"/>
      <c r="E55" s="92"/>
      <c r="F55" s="161"/>
      <c r="G55" s="92"/>
      <c r="H55" s="164"/>
      <c r="I55" s="92"/>
      <c r="J55" s="164"/>
    </row>
    <row r="56" spans="1:10" ht="15.75">
      <c r="A56" s="2"/>
      <c r="B56" s="2"/>
      <c r="C56" s="2"/>
      <c r="D56" s="164"/>
      <c r="E56" s="92"/>
      <c r="F56" s="161"/>
      <c r="G56" s="92"/>
      <c r="H56" s="164"/>
      <c r="I56" s="92"/>
      <c r="J56" s="164"/>
    </row>
    <row r="57" spans="1:10" ht="15">
      <c r="A57" s="231" t="s">
        <v>333</v>
      </c>
      <c r="B57" s="232"/>
      <c r="C57" s="232"/>
      <c r="D57" s="232"/>
      <c r="E57" s="232"/>
      <c r="F57" s="232"/>
      <c r="G57" s="232"/>
      <c r="H57" s="232"/>
      <c r="I57" s="232"/>
      <c r="J57" s="232"/>
    </row>
    <row r="58" spans="1:10" ht="15" customHeight="1">
      <c r="A58" s="233"/>
      <c r="B58" s="233"/>
      <c r="C58" s="233"/>
      <c r="D58" s="233"/>
      <c r="E58" s="233"/>
      <c r="F58" s="233"/>
      <c r="G58" s="233"/>
      <c r="H58" s="233"/>
      <c r="I58" s="233"/>
      <c r="J58" s="233"/>
    </row>
    <row r="62" spans="11:12" ht="15.75">
      <c r="K62" s="2" t="s">
        <v>188</v>
      </c>
      <c r="L62" s="2"/>
    </row>
  </sheetData>
  <sheetProtection/>
  <mergeCells count="7">
    <mergeCell ref="A57:J58"/>
    <mergeCell ref="A4:J4"/>
    <mergeCell ref="A1:J1"/>
    <mergeCell ref="A2:J2"/>
    <mergeCell ref="A3:J3"/>
    <mergeCell ref="D7:F7"/>
    <mergeCell ref="H7:J7"/>
  </mergeCells>
  <printOptions/>
  <pageMargins left="0.75" right="0.75" top="1" bottom="1" header="0.5" footer="0.5"/>
  <pageSetup fitToHeight="1" fitToWidth="1" horizontalDpi="600" verticalDpi="600" orientation="portrait" scale="60" r:id="rId1"/>
  <rowBreaks count="1" manualBreakCount="1">
    <brk id="61"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R785"/>
  <sheetViews>
    <sheetView view="pageBreakPreview" zoomScaleNormal="80" zoomScaleSheetLayoutView="100" zoomScalePageLayoutView="0" workbookViewId="0" topLeftCell="A46">
      <selection activeCell="C68" sqref="C68"/>
    </sheetView>
  </sheetViews>
  <sheetFormatPr defaultColWidth="9.140625" defaultRowHeight="12.75"/>
  <cols>
    <col min="1" max="1" width="7.140625" style="65" customWidth="1"/>
    <col min="2" max="3" width="9.140625" style="65" customWidth="1"/>
    <col min="4" max="4" width="20.57421875" style="65" customWidth="1"/>
    <col min="5" max="5" width="9.140625" style="65" customWidth="1"/>
    <col min="6" max="6" width="20.28125" style="65" customWidth="1"/>
    <col min="7" max="8" width="3.57421875" style="65" customWidth="1"/>
    <col min="9" max="9" width="20.28125" style="65" customWidth="1"/>
    <col min="10" max="16384" width="9.140625" style="65" customWidth="1"/>
  </cols>
  <sheetData>
    <row r="1" spans="1:16" ht="15.75">
      <c r="A1" s="234" t="s">
        <v>11</v>
      </c>
      <c r="B1" s="234"/>
      <c r="C1" s="234"/>
      <c r="D1" s="234"/>
      <c r="E1" s="234"/>
      <c r="F1" s="234"/>
      <c r="G1" s="234"/>
      <c r="H1" s="234"/>
      <c r="I1" s="234"/>
      <c r="J1" s="115"/>
      <c r="K1" s="38"/>
      <c r="L1" s="38"/>
      <c r="M1" s="4"/>
      <c r="N1" s="4"/>
      <c r="O1" s="4"/>
      <c r="P1" s="4"/>
    </row>
    <row r="2" spans="1:16" ht="15.75">
      <c r="A2" s="234" t="s">
        <v>114</v>
      </c>
      <c r="B2" s="234"/>
      <c r="C2" s="234"/>
      <c r="D2" s="234"/>
      <c r="E2" s="234"/>
      <c r="F2" s="234"/>
      <c r="G2" s="234"/>
      <c r="H2" s="234"/>
      <c r="I2" s="234"/>
      <c r="J2" s="115"/>
      <c r="K2" s="38"/>
      <c r="L2" s="38"/>
      <c r="M2" s="4"/>
      <c r="N2" s="4"/>
      <c r="O2" s="4"/>
      <c r="P2" s="4"/>
    </row>
    <row r="3" spans="1:16" ht="15.75">
      <c r="A3" s="234" t="s">
        <v>215</v>
      </c>
      <c r="B3" s="234"/>
      <c r="C3" s="234"/>
      <c r="D3" s="234"/>
      <c r="E3" s="234"/>
      <c r="F3" s="234"/>
      <c r="G3" s="234"/>
      <c r="H3" s="234"/>
      <c r="I3" s="234"/>
      <c r="J3" s="116"/>
      <c r="K3" s="117"/>
      <c r="L3" s="117"/>
      <c r="M3" s="4"/>
      <c r="N3" s="4"/>
      <c r="O3" s="4"/>
      <c r="P3" s="4"/>
    </row>
    <row r="4" spans="1:16" ht="15.75">
      <c r="A4" s="234" t="s">
        <v>214</v>
      </c>
      <c r="B4" s="234"/>
      <c r="C4" s="234"/>
      <c r="D4" s="234"/>
      <c r="E4" s="234"/>
      <c r="F4" s="234"/>
      <c r="G4" s="234"/>
      <c r="H4" s="234"/>
      <c r="I4" s="234"/>
      <c r="J4" s="116"/>
      <c r="K4" s="117"/>
      <c r="L4" s="117"/>
      <c r="M4" s="4"/>
      <c r="N4" s="4"/>
      <c r="O4" s="4"/>
      <c r="P4" s="4"/>
    </row>
    <row r="5" spans="1:16" ht="15.75">
      <c r="A5" s="118"/>
      <c r="B5" s="118"/>
      <c r="C5" s="118"/>
      <c r="D5" s="118"/>
      <c r="E5" s="118"/>
      <c r="F5" s="118"/>
      <c r="G5" s="118"/>
      <c r="H5" s="118"/>
      <c r="I5" s="118"/>
      <c r="J5" s="118"/>
      <c r="K5" s="117"/>
      <c r="L5" s="117"/>
      <c r="M5" s="4"/>
      <c r="N5" s="4"/>
      <c r="O5" s="4"/>
      <c r="P5" s="4"/>
    </row>
    <row r="6" spans="1:16" ht="15.75">
      <c r="A6" s="119"/>
      <c r="B6" s="119"/>
      <c r="C6" s="119"/>
      <c r="D6" s="119"/>
      <c r="E6" s="119"/>
      <c r="F6" s="119"/>
      <c r="G6" s="119"/>
      <c r="H6" s="119"/>
      <c r="I6" s="119"/>
      <c r="J6" s="119"/>
      <c r="K6" s="120"/>
      <c r="L6" s="120"/>
      <c r="M6" s="4"/>
      <c r="N6" s="4"/>
      <c r="O6" s="4"/>
      <c r="P6" s="4"/>
    </row>
    <row r="7" spans="1:16" ht="15.75">
      <c r="A7" s="92"/>
      <c r="B7" s="92"/>
      <c r="C7" s="92"/>
      <c r="D7" s="92"/>
      <c r="E7" s="92"/>
      <c r="F7" s="86" t="s">
        <v>129</v>
      </c>
      <c r="G7" s="120"/>
      <c r="H7" s="120"/>
      <c r="I7" s="37" t="s">
        <v>130</v>
      </c>
      <c r="J7" s="37"/>
      <c r="K7" s="37"/>
      <c r="L7" s="37"/>
      <c r="M7" s="69"/>
      <c r="N7" s="4"/>
      <c r="O7" s="4"/>
      <c r="P7" s="4"/>
    </row>
    <row r="8" spans="1:16" ht="15.75">
      <c r="A8" s="92"/>
      <c r="B8" s="92"/>
      <c r="C8" s="92"/>
      <c r="D8" s="92"/>
      <c r="E8" s="92"/>
      <c r="F8" s="37" t="s">
        <v>117</v>
      </c>
      <c r="G8" s="37"/>
      <c r="H8" s="92"/>
      <c r="I8" s="37" t="s">
        <v>131</v>
      </c>
      <c r="J8" s="37"/>
      <c r="K8" s="37"/>
      <c r="L8" s="37"/>
      <c r="M8" s="69"/>
      <c r="N8" s="4"/>
      <c r="O8" s="4"/>
      <c r="P8" s="4"/>
    </row>
    <row r="9" spans="1:16" ht="15.75">
      <c r="A9" s="92"/>
      <c r="B9" s="92"/>
      <c r="C9" s="92"/>
      <c r="D9" s="92"/>
      <c r="E9" s="92"/>
      <c r="F9" s="37" t="s">
        <v>118</v>
      </c>
      <c r="G9" s="37"/>
      <c r="H9" s="92"/>
      <c r="I9" s="37" t="s">
        <v>132</v>
      </c>
      <c r="J9" s="37"/>
      <c r="K9" s="37"/>
      <c r="L9" s="37"/>
      <c r="M9" s="69"/>
      <c r="N9" s="4"/>
      <c r="O9" s="4"/>
      <c r="P9" s="4"/>
    </row>
    <row r="10" spans="1:16" ht="15.75">
      <c r="A10" s="92"/>
      <c r="B10" s="92"/>
      <c r="C10" s="92"/>
      <c r="D10" s="92"/>
      <c r="E10" s="92"/>
      <c r="F10" s="37" t="s">
        <v>211</v>
      </c>
      <c r="G10" s="37"/>
      <c r="H10" s="92"/>
      <c r="I10" s="37" t="s">
        <v>213</v>
      </c>
      <c r="J10" s="37"/>
      <c r="K10" s="37"/>
      <c r="L10" s="37"/>
      <c r="M10" s="69"/>
      <c r="N10" s="4"/>
      <c r="O10" s="4"/>
      <c r="P10" s="4"/>
    </row>
    <row r="11" spans="1:16" ht="15.75">
      <c r="A11" s="92"/>
      <c r="B11" s="92"/>
      <c r="C11" s="92"/>
      <c r="D11" s="92"/>
      <c r="E11" s="92"/>
      <c r="F11" s="38" t="s">
        <v>108</v>
      </c>
      <c r="G11" s="37"/>
      <c r="H11" s="92"/>
      <c r="I11" s="38" t="s">
        <v>110</v>
      </c>
      <c r="J11" s="37"/>
      <c r="K11" s="37"/>
      <c r="L11" s="37"/>
      <c r="M11" s="69"/>
      <c r="N11" s="4"/>
      <c r="O11" s="4"/>
      <c r="P11" s="4"/>
    </row>
    <row r="12" spans="1:16" ht="15.75">
      <c r="A12" s="90"/>
      <c r="B12" s="90"/>
      <c r="C12" s="90"/>
      <c r="D12" s="90"/>
      <c r="E12" s="90"/>
      <c r="F12" s="39" t="s">
        <v>0</v>
      </c>
      <c r="G12" s="39"/>
      <c r="H12" s="90"/>
      <c r="I12" s="39" t="s">
        <v>0</v>
      </c>
      <c r="J12" s="39"/>
      <c r="K12" s="37"/>
      <c r="L12" s="37"/>
      <c r="M12" s="69"/>
      <c r="N12" s="69"/>
      <c r="O12" s="69"/>
      <c r="P12" s="84"/>
    </row>
    <row r="13" spans="1:16" ht="15.75">
      <c r="A13" s="92"/>
      <c r="B13" s="92"/>
      <c r="C13" s="92"/>
      <c r="D13" s="92"/>
      <c r="E13" s="92"/>
      <c r="F13" s="121"/>
      <c r="G13" s="121"/>
      <c r="H13" s="92"/>
      <c r="I13" s="121"/>
      <c r="J13" s="121"/>
      <c r="K13" s="121"/>
      <c r="L13" s="122"/>
      <c r="M13" s="69"/>
      <c r="N13" s="69"/>
      <c r="O13" s="69"/>
      <c r="P13" s="84"/>
    </row>
    <row r="14" spans="1:16" ht="15.75">
      <c r="A14" s="123" t="s">
        <v>98</v>
      </c>
      <c r="B14" s="124"/>
      <c r="C14" s="124"/>
      <c r="D14" s="124"/>
      <c r="E14" s="44"/>
      <c r="F14" s="94">
        <v>8416</v>
      </c>
      <c r="G14" s="44"/>
      <c r="H14" s="44"/>
      <c r="I14" s="94">
        <v>8310</v>
      </c>
      <c r="J14" s="44"/>
      <c r="K14" s="44"/>
      <c r="L14" s="44"/>
      <c r="M14" s="69"/>
      <c r="N14" s="69"/>
      <c r="O14" s="69"/>
      <c r="P14" s="84"/>
    </row>
    <row r="15" spans="1:16" ht="15.75">
      <c r="A15" s="123" t="s">
        <v>122</v>
      </c>
      <c r="B15" s="124"/>
      <c r="C15" s="124"/>
      <c r="D15" s="124"/>
      <c r="E15" s="44"/>
      <c r="F15" s="94">
        <v>2683</v>
      </c>
      <c r="G15" s="44"/>
      <c r="H15" s="44"/>
      <c r="I15" s="94">
        <v>2706</v>
      </c>
      <c r="J15" s="44"/>
      <c r="K15" s="44"/>
      <c r="L15" s="44"/>
      <c r="M15" s="69"/>
      <c r="N15" s="69"/>
      <c r="O15" s="69"/>
      <c r="P15" s="84"/>
    </row>
    <row r="16" spans="1:16" ht="15.75">
      <c r="A16" s="123" t="s">
        <v>183</v>
      </c>
      <c r="B16" s="124"/>
      <c r="C16" s="124"/>
      <c r="D16" s="124"/>
      <c r="E16" s="44"/>
      <c r="F16" s="94">
        <v>1605</v>
      </c>
      <c r="G16" s="44"/>
      <c r="H16" s="44"/>
      <c r="I16" s="94">
        <v>1605</v>
      </c>
      <c r="J16" s="44"/>
      <c r="K16" s="44"/>
      <c r="L16" s="44"/>
      <c r="M16" s="69"/>
      <c r="N16" s="69"/>
      <c r="O16" s="69"/>
      <c r="P16" s="84"/>
    </row>
    <row r="17" spans="1:16" ht="15.75">
      <c r="A17" s="123" t="s">
        <v>216</v>
      </c>
      <c r="B17" s="124"/>
      <c r="C17" s="124"/>
      <c r="D17" s="124"/>
      <c r="E17" s="44"/>
      <c r="F17" s="94">
        <v>152</v>
      </c>
      <c r="G17" s="44"/>
      <c r="H17" s="44"/>
      <c r="I17" s="94">
        <v>152</v>
      </c>
      <c r="J17" s="44"/>
      <c r="K17" s="44"/>
      <c r="L17" s="44"/>
      <c r="M17" s="69"/>
      <c r="N17" s="69"/>
      <c r="O17" s="69"/>
      <c r="P17" s="84"/>
    </row>
    <row r="18" spans="1:16" ht="15.75">
      <c r="A18" s="123" t="s">
        <v>12</v>
      </c>
      <c r="B18" s="124"/>
      <c r="C18" s="124"/>
      <c r="D18" s="124"/>
      <c r="E18" s="44"/>
      <c r="F18" s="94">
        <v>4368</v>
      </c>
      <c r="G18" s="44"/>
      <c r="H18" s="44"/>
      <c r="I18" s="94">
        <v>4568</v>
      </c>
      <c r="J18" s="44"/>
      <c r="K18" s="44"/>
      <c r="L18" s="44"/>
      <c r="M18" s="69"/>
      <c r="N18" s="69"/>
      <c r="O18" s="69"/>
      <c r="P18" s="84"/>
    </row>
    <row r="19" spans="1:16" ht="15.75">
      <c r="A19" s="123" t="s">
        <v>217</v>
      </c>
      <c r="B19" s="124"/>
      <c r="C19" s="124"/>
      <c r="D19" s="124"/>
      <c r="E19" s="44"/>
      <c r="F19" s="94">
        <v>9</v>
      </c>
      <c r="G19" s="44"/>
      <c r="H19" s="44"/>
      <c r="I19" s="94">
        <v>9</v>
      </c>
      <c r="J19" s="44"/>
      <c r="K19" s="44"/>
      <c r="L19" s="44"/>
      <c r="M19" s="69"/>
      <c r="N19" s="69"/>
      <c r="O19" s="69"/>
      <c r="P19" s="84"/>
    </row>
    <row r="20" spans="1:16" ht="6.75" customHeight="1">
      <c r="A20" s="123"/>
      <c r="B20" s="124"/>
      <c r="C20" s="124"/>
      <c r="D20" s="124"/>
      <c r="E20" s="44"/>
      <c r="F20" s="103"/>
      <c r="G20" s="44"/>
      <c r="H20" s="44"/>
      <c r="I20" s="103"/>
      <c r="J20" s="44"/>
      <c r="K20" s="44"/>
      <c r="L20" s="44"/>
      <c r="M20" s="69"/>
      <c r="N20" s="69"/>
      <c r="O20" s="69"/>
      <c r="P20" s="84"/>
    </row>
    <row r="21" spans="1:16" ht="15.75">
      <c r="A21" s="123" t="s">
        <v>218</v>
      </c>
      <c r="B21" s="124"/>
      <c r="C21" s="124"/>
      <c r="D21" s="124"/>
      <c r="E21" s="44"/>
      <c r="F21" s="94">
        <f>SUM(F14:F20)</f>
        <v>17233</v>
      </c>
      <c r="G21" s="44"/>
      <c r="H21" s="44"/>
      <c r="I21" s="94">
        <f>SUM(I14:I20)</f>
        <v>17350</v>
      </c>
      <c r="J21" s="44"/>
      <c r="K21" s="44"/>
      <c r="L21" s="44"/>
      <c r="M21" s="69"/>
      <c r="N21" s="69"/>
      <c r="O21" s="69"/>
      <c r="P21" s="84"/>
    </row>
    <row r="22" spans="1:16" ht="15.75">
      <c r="A22" s="124"/>
      <c r="B22" s="124"/>
      <c r="C22" s="124"/>
      <c r="D22" s="124"/>
      <c r="E22" s="44"/>
      <c r="F22" s="94"/>
      <c r="G22" s="44"/>
      <c r="H22" s="44"/>
      <c r="I22" s="94"/>
      <c r="J22" s="44"/>
      <c r="K22" s="44"/>
      <c r="L22" s="44"/>
      <c r="M22" s="69"/>
      <c r="N22" s="69"/>
      <c r="O22" s="69"/>
      <c r="P22" s="84"/>
    </row>
    <row r="23" spans="1:16" ht="15.75">
      <c r="A23" s="123" t="s">
        <v>13</v>
      </c>
      <c r="B23" s="124"/>
      <c r="C23" s="124"/>
      <c r="D23" s="124"/>
      <c r="E23" s="44"/>
      <c r="F23" s="103"/>
      <c r="G23" s="44"/>
      <c r="H23" s="44"/>
      <c r="I23" s="103"/>
      <c r="J23" s="44"/>
      <c r="K23" s="44"/>
      <c r="L23" s="126"/>
      <c r="M23" s="69"/>
      <c r="N23" s="69"/>
      <c r="O23" s="69"/>
      <c r="P23" s="84"/>
    </row>
    <row r="24" spans="1:16" ht="15.75">
      <c r="A24" s="124"/>
      <c r="B24" s="124" t="s">
        <v>14</v>
      </c>
      <c r="C24" s="124"/>
      <c r="D24" s="124"/>
      <c r="E24" s="44"/>
      <c r="F24" s="133">
        <v>2080</v>
      </c>
      <c r="G24" s="44"/>
      <c r="H24" s="44"/>
      <c r="I24" s="133">
        <v>2211</v>
      </c>
      <c r="J24" s="44"/>
      <c r="K24" s="44"/>
      <c r="L24" s="44"/>
      <c r="M24" s="69"/>
      <c r="N24" s="69"/>
      <c r="O24" s="69"/>
      <c r="P24" s="69"/>
    </row>
    <row r="25" spans="1:16" ht="15.75">
      <c r="A25" s="124"/>
      <c r="B25" s="124" t="s">
        <v>15</v>
      </c>
      <c r="C25" s="124"/>
      <c r="D25" s="124"/>
      <c r="E25" s="44"/>
      <c r="F25" s="174">
        <v>5341</v>
      </c>
      <c r="G25" s="44"/>
      <c r="H25" s="44"/>
      <c r="I25" s="174">
        <v>5457</v>
      </c>
      <c r="J25" s="44"/>
      <c r="K25" s="44"/>
      <c r="L25" s="44"/>
      <c r="M25" s="69"/>
      <c r="N25" s="4"/>
      <c r="O25" s="4"/>
      <c r="P25" s="4"/>
    </row>
    <row r="26" spans="1:16" ht="15.75">
      <c r="A26" s="124"/>
      <c r="B26" s="124" t="s">
        <v>16</v>
      </c>
      <c r="C26" s="124"/>
      <c r="D26" s="124"/>
      <c r="E26" s="44"/>
      <c r="F26" s="174">
        <v>0</v>
      </c>
      <c r="G26" s="44"/>
      <c r="H26" s="44"/>
      <c r="I26" s="174">
        <v>226</v>
      </c>
      <c r="J26" s="44"/>
      <c r="K26" s="44"/>
      <c r="L26" s="44"/>
      <c r="M26" s="69"/>
      <c r="N26" s="4"/>
      <c r="O26" s="4"/>
      <c r="P26" s="4"/>
    </row>
    <row r="27" spans="1:16" ht="15.75">
      <c r="A27" s="124"/>
      <c r="B27" s="124" t="s">
        <v>17</v>
      </c>
      <c r="C27" s="124"/>
      <c r="D27" s="124"/>
      <c r="E27" s="44"/>
      <c r="F27" s="174">
        <v>7992</v>
      </c>
      <c r="G27" s="44"/>
      <c r="H27" s="44"/>
      <c r="I27" s="174">
        <v>8016</v>
      </c>
      <c r="J27" s="44"/>
      <c r="K27" s="44"/>
      <c r="L27" s="44"/>
      <c r="M27" s="69"/>
      <c r="N27" s="4"/>
      <c r="O27" s="4"/>
      <c r="P27" s="4"/>
    </row>
    <row r="28" spans="1:16" ht="15.75">
      <c r="A28" s="124"/>
      <c r="B28" s="124" t="s">
        <v>94</v>
      </c>
      <c r="C28" s="124"/>
      <c r="D28" s="124"/>
      <c r="E28" s="44"/>
      <c r="F28" s="174">
        <v>1872</v>
      </c>
      <c r="G28" s="44"/>
      <c r="H28" s="44"/>
      <c r="I28" s="174">
        <v>1881</v>
      </c>
      <c r="J28" s="44"/>
      <c r="K28" s="44"/>
      <c r="L28" s="44"/>
      <c r="M28" s="69"/>
      <c r="N28" s="4"/>
      <c r="O28" s="4"/>
      <c r="P28" s="4"/>
    </row>
    <row r="29" spans="1:16" ht="15.75">
      <c r="A29" s="124"/>
      <c r="B29" s="124"/>
      <c r="C29" s="124"/>
      <c r="D29" s="124"/>
      <c r="E29" s="44"/>
      <c r="F29" s="175">
        <f>SUM(F24:F28)</f>
        <v>17285</v>
      </c>
      <c r="G29" s="44"/>
      <c r="H29" s="44"/>
      <c r="I29" s="175">
        <f>SUM(I24:I28)</f>
        <v>17791</v>
      </c>
      <c r="J29" s="44"/>
      <c r="K29" s="44"/>
      <c r="L29" s="44"/>
      <c r="M29" s="128"/>
      <c r="N29" s="4"/>
      <c r="O29" s="4"/>
      <c r="P29" s="4"/>
    </row>
    <row r="30" spans="1:16" ht="15.75">
      <c r="A30" s="123" t="s">
        <v>18</v>
      </c>
      <c r="B30" s="124"/>
      <c r="C30" s="124"/>
      <c r="D30" s="124"/>
      <c r="E30" s="44"/>
      <c r="F30" s="174"/>
      <c r="G30" s="44"/>
      <c r="H30" s="44"/>
      <c r="I30" s="174"/>
      <c r="J30" s="44"/>
      <c r="K30" s="44"/>
      <c r="L30" s="44"/>
      <c r="M30" s="69"/>
      <c r="N30" s="107"/>
      <c r="O30" s="4"/>
      <c r="P30" s="4"/>
    </row>
    <row r="31" spans="1:16" ht="15.75">
      <c r="A31" s="124"/>
      <c r="B31" s="124" t="s">
        <v>19</v>
      </c>
      <c r="C31" s="124"/>
      <c r="D31" s="124"/>
      <c r="E31" s="44"/>
      <c r="F31" s="174">
        <f>2965-287</f>
        <v>2678</v>
      </c>
      <c r="G31" s="44"/>
      <c r="H31" s="44"/>
      <c r="I31" s="174">
        <v>2554</v>
      </c>
      <c r="J31" s="44"/>
      <c r="K31" s="44"/>
      <c r="L31" s="44"/>
      <c r="M31" s="69"/>
      <c r="N31" s="4"/>
      <c r="O31" s="4"/>
      <c r="P31" s="4"/>
    </row>
    <row r="32" spans="1:16" ht="15.75">
      <c r="A32" s="124"/>
      <c r="B32" s="124" t="s">
        <v>20</v>
      </c>
      <c r="C32" s="124"/>
      <c r="D32" s="124"/>
      <c r="E32" s="44"/>
      <c r="F32" s="174">
        <v>287</v>
      </c>
      <c r="G32" s="44"/>
      <c r="H32" s="44"/>
      <c r="I32" s="174">
        <v>142</v>
      </c>
      <c r="J32" s="44"/>
      <c r="K32" s="44"/>
      <c r="L32" s="44"/>
      <c r="M32" s="69"/>
      <c r="N32" s="4"/>
      <c r="O32" s="4"/>
      <c r="P32" s="4"/>
    </row>
    <row r="33" spans="1:16" ht="15.75">
      <c r="A33" s="124"/>
      <c r="B33" s="124" t="s">
        <v>81</v>
      </c>
      <c r="C33" s="124"/>
      <c r="D33" s="124"/>
      <c r="E33" s="44"/>
      <c r="F33" s="174">
        <v>147</v>
      </c>
      <c r="G33" s="44"/>
      <c r="H33" s="44"/>
      <c r="I33" s="174">
        <v>149</v>
      </c>
      <c r="J33" s="44"/>
      <c r="K33" s="44"/>
      <c r="L33" s="126"/>
      <c r="M33" s="69"/>
      <c r="N33" s="4"/>
      <c r="O33" s="4"/>
      <c r="P33" s="4"/>
    </row>
    <row r="34" spans="1:16" ht="15.75">
      <c r="A34" s="124"/>
      <c r="B34" s="124" t="s">
        <v>21</v>
      </c>
      <c r="C34" s="124"/>
      <c r="D34" s="124"/>
      <c r="E34" s="44"/>
      <c r="F34" s="174">
        <v>41</v>
      </c>
      <c r="G34" s="44"/>
      <c r="H34" s="44"/>
      <c r="I34" s="174">
        <v>436</v>
      </c>
      <c r="J34" s="44"/>
      <c r="K34" s="44"/>
      <c r="L34" s="44"/>
      <c r="M34" s="69"/>
      <c r="N34" s="4"/>
      <c r="O34" s="4"/>
      <c r="P34" s="4"/>
    </row>
    <row r="35" spans="1:18" ht="15.75">
      <c r="A35" s="124"/>
      <c r="B35" s="124" t="s">
        <v>22</v>
      </c>
      <c r="C35" s="124"/>
      <c r="D35" s="124"/>
      <c r="E35" s="44"/>
      <c r="F35" s="174">
        <v>109</v>
      </c>
      <c r="G35" s="44"/>
      <c r="H35" s="44"/>
      <c r="I35" s="174">
        <v>173</v>
      </c>
      <c r="J35" s="44"/>
      <c r="K35" s="44"/>
      <c r="L35" s="44"/>
      <c r="M35" s="69"/>
      <c r="N35" s="44"/>
      <c r="O35" s="44"/>
      <c r="P35" s="4"/>
      <c r="Q35" s="4"/>
      <c r="R35" s="4"/>
    </row>
    <row r="36" spans="1:18" ht="15.75">
      <c r="A36" s="124"/>
      <c r="B36" s="124"/>
      <c r="C36" s="124"/>
      <c r="D36" s="124"/>
      <c r="E36" s="44"/>
      <c r="F36" s="175">
        <f>SUM(F31:F35)</f>
        <v>3262</v>
      </c>
      <c r="G36" s="44"/>
      <c r="H36" s="44"/>
      <c r="I36" s="175">
        <f>SUM(I31:I35)</f>
        <v>3454</v>
      </c>
      <c r="J36" s="44"/>
      <c r="K36" s="44"/>
      <c r="L36" s="44"/>
      <c r="M36" s="69"/>
      <c r="N36" s="69"/>
      <c r="O36" s="69"/>
      <c r="P36" s="69"/>
      <c r="Q36" s="69"/>
      <c r="R36" s="69"/>
    </row>
    <row r="37" spans="1:18" ht="15.75">
      <c r="A37" s="124"/>
      <c r="B37" s="124"/>
      <c r="C37" s="124"/>
      <c r="D37" s="124"/>
      <c r="E37" s="44"/>
      <c r="F37" s="134"/>
      <c r="G37" s="44"/>
      <c r="H37" s="44"/>
      <c r="I37" s="134"/>
      <c r="J37" s="44"/>
      <c r="K37" s="44"/>
      <c r="L37" s="44"/>
      <c r="M37" s="69"/>
      <c r="N37" s="69"/>
      <c r="O37" s="69"/>
      <c r="P37" s="69"/>
      <c r="Q37" s="69"/>
      <c r="R37" s="69"/>
    </row>
    <row r="38" spans="1:18" ht="15.75">
      <c r="A38" s="123" t="s">
        <v>23</v>
      </c>
      <c r="B38" s="124"/>
      <c r="C38" s="124"/>
      <c r="D38" s="124"/>
      <c r="E38" s="44"/>
      <c r="F38" s="94">
        <f>+F29-F36</f>
        <v>14023</v>
      </c>
      <c r="G38" s="44"/>
      <c r="H38" s="44"/>
      <c r="I38" s="94">
        <f>+I29-I36</f>
        <v>14337</v>
      </c>
      <c r="J38" s="44"/>
      <c r="K38" s="44"/>
      <c r="L38" s="44"/>
      <c r="M38" s="69"/>
      <c r="N38" s="69"/>
      <c r="O38" s="69"/>
      <c r="P38" s="69"/>
      <c r="Q38" s="69"/>
      <c r="R38" s="69"/>
    </row>
    <row r="39" spans="1:18" ht="15.75">
      <c r="A39" s="36"/>
      <c r="B39" s="124"/>
      <c r="C39" s="124"/>
      <c r="D39" s="124"/>
      <c r="E39" s="44"/>
      <c r="F39" s="94"/>
      <c r="G39" s="44"/>
      <c r="H39" s="44"/>
      <c r="I39" s="94"/>
      <c r="J39" s="44"/>
      <c r="K39" s="44"/>
      <c r="L39" s="44"/>
      <c r="M39" s="69"/>
      <c r="N39" s="69"/>
      <c r="O39" s="69"/>
      <c r="P39" s="69"/>
      <c r="Q39" s="69"/>
      <c r="R39" s="69"/>
    </row>
    <row r="40" spans="1:18" ht="16.5" thickBot="1">
      <c r="A40" s="123" t="s">
        <v>219</v>
      </c>
      <c r="B40" s="124"/>
      <c r="C40" s="124"/>
      <c r="D40" s="124"/>
      <c r="E40" s="44"/>
      <c r="F40" s="129">
        <f>+F38+F21</f>
        <v>31256</v>
      </c>
      <c r="G40" s="126"/>
      <c r="H40" s="126"/>
      <c r="I40" s="129">
        <f>+I38+I21</f>
        <v>31687</v>
      </c>
      <c r="J40" s="44"/>
      <c r="K40" s="44"/>
      <c r="L40" s="44"/>
      <c r="M40" s="69"/>
      <c r="N40" s="4"/>
      <c r="O40" s="4"/>
      <c r="P40" s="4"/>
      <c r="Q40" s="4"/>
      <c r="R40" s="4"/>
    </row>
    <row r="41" spans="1:18" ht="15.75">
      <c r="A41" s="124"/>
      <c r="B41" s="124"/>
      <c r="C41" s="124"/>
      <c r="D41" s="124"/>
      <c r="E41" s="44"/>
      <c r="F41" s="94"/>
      <c r="G41" s="44"/>
      <c r="H41" s="44"/>
      <c r="I41" s="94"/>
      <c r="J41" s="44"/>
      <c r="K41" s="44"/>
      <c r="L41" s="44"/>
      <c r="M41" s="69"/>
      <c r="N41" s="4"/>
      <c r="O41" s="4"/>
      <c r="P41" s="4"/>
      <c r="Q41" s="4"/>
      <c r="R41" s="4"/>
    </row>
    <row r="42" spans="1:18" ht="15.75">
      <c r="A42" s="130" t="s">
        <v>93</v>
      </c>
      <c r="B42" s="2"/>
      <c r="C42" s="124"/>
      <c r="D42" s="124"/>
      <c r="E42" s="44"/>
      <c r="F42" s="94"/>
      <c r="G42" s="44"/>
      <c r="H42" s="44"/>
      <c r="I42" s="94"/>
      <c r="J42" s="44"/>
      <c r="K42" s="44"/>
      <c r="L42" s="44"/>
      <c r="M42" s="69"/>
      <c r="N42" s="4"/>
      <c r="O42" s="4"/>
      <c r="P42" s="4"/>
      <c r="Q42" s="4"/>
      <c r="R42" s="4"/>
    </row>
    <row r="43" spans="1:18" ht="15.75">
      <c r="A43" s="123" t="s">
        <v>220</v>
      </c>
      <c r="B43" s="2"/>
      <c r="C43" s="124"/>
      <c r="D43" s="124"/>
      <c r="E43" s="44"/>
      <c r="F43" s="94"/>
      <c r="G43" s="44"/>
      <c r="H43" s="44"/>
      <c r="I43" s="94"/>
      <c r="J43" s="44"/>
      <c r="K43" s="44"/>
      <c r="L43" s="126"/>
      <c r="M43" s="69"/>
      <c r="N43" s="4"/>
      <c r="O43" s="4"/>
      <c r="P43" s="4"/>
      <c r="Q43" s="4"/>
      <c r="R43" s="4"/>
    </row>
    <row r="44" spans="1:18" ht="15.75">
      <c r="A44" s="124"/>
      <c r="B44" s="124" t="s">
        <v>221</v>
      </c>
      <c r="C44" s="124"/>
      <c r="D44" s="124"/>
      <c r="E44" s="44"/>
      <c r="F44" s="94">
        <v>25200</v>
      </c>
      <c r="G44" s="44"/>
      <c r="H44" s="44"/>
      <c r="I44" s="94">
        <v>25200</v>
      </c>
      <c r="J44" s="44"/>
      <c r="K44" s="44"/>
      <c r="L44" s="44"/>
      <c r="M44" s="131"/>
      <c r="N44" s="4"/>
      <c r="O44" s="4"/>
      <c r="P44" s="4"/>
      <c r="Q44" s="4"/>
      <c r="R44" s="4"/>
    </row>
    <row r="45" spans="1:18" ht="15.75">
      <c r="A45" s="124"/>
      <c r="B45" s="124" t="s">
        <v>99</v>
      </c>
      <c r="C45" s="124"/>
      <c r="D45" s="124"/>
      <c r="E45" s="44"/>
      <c r="F45" s="103">
        <v>4978</v>
      </c>
      <c r="G45" s="44"/>
      <c r="H45" s="44"/>
      <c r="I45" s="103">
        <v>5366</v>
      </c>
      <c r="J45" s="44"/>
      <c r="K45" s="44"/>
      <c r="L45" s="44"/>
      <c r="M45" s="84"/>
      <c r="N45" s="4"/>
      <c r="O45" s="4"/>
      <c r="P45" s="4"/>
      <c r="Q45" s="4"/>
      <c r="R45" s="4"/>
    </row>
    <row r="46" spans="1:18" ht="15.75">
      <c r="A46" s="124"/>
      <c r="B46" s="124"/>
      <c r="C46" s="124"/>
      <c r="D46" s="124"/>
      <c r="E46" s="44"/>
      <c r="F46" s="94">
        <f>SUM(F44:F45)</f>
        <v>30178</v>
      </c>
      <c r="G46" s="44"/>
      <c r="H46" s="44"/>
      <c r="I46" s="94">
        <f>SUM(I44:I45)</f>
        <v>30566</v>
      </c>
      <c r="J46" s="44"/>
      <c r="K46" s="44"/>
      <c r="L46" s="44"/>
      <c r="M46" s="84"/>
      <c r="N46" s="4"/>
      <c r="O46" s="4"/>
      <c r="P46" s="4"/>
      <c r="Q46" s="4"/>
      <c r="R46" s="4"/>
    </row>
    <row r="47" spans="1:18" ht="15.75">
      <c r="A47" s="123"/>
      <c r="B47" s="124"/>
      <c r="C47" s="124"/>
      <c r="D47" s="124"/>
      <c r="E47" s="137"/>
      <c r="F47" s="94"/>
      <c r="G47" s="44"/>
      <c r="H47" s="44"/>
      <c r="I47" s="94"/>
      <c r="J47" s="44"/>
      <c r="K47" s="44"/>
      <c r="L47" s="44"/>
      <c r="M47" s="94"/>
      <c r="N47" s="4"/>
      <c r="O47" s="4"/>
      <c r="P47" s="4"/>
      <c r="Q47" s="4"/>
      <c r="R47" s="4"/>
    </row>
    <row r="48" spans="1:18" ht="15.75">
      <c r="A48" s="132" t="s">
        <v>24</v>
      </c>
      <c r="B48" s="124"/>
      <c r="C48" s="124"/>
      <c r="D48" s="124"/>
      <c r="E48" s="44"/>
      <c r="F48" s="103">
        <v>618</v>
      </c>
      <c r="G48" s="44"/>
      <c r="H48" s="44"/>
      <c r="I48" s="103">
        <v>643</v>
      </c>
      <c r="J48" s="44"/>
      <c r="K48" s="44"/>
      <c r="L48" s="44"/>
      <c r="M48" s="84"/>
      <c r="N48" s="4"/>
      <c r="O48" s="4"/>
      <c r="P48" s="4"/>
      <c r="Q48" s="4"/>
      <c r="R48" s="4"/>
    </row>
    <row r="49" spans="1:14" ht="15.75">
      <c r="A49" s="132"/>
      <c r="B49" s="124"/>
      <c r="C49" s="124"/>
      <c r="D49" s="124"/>
      <c r="E49" s="44"/>
      <c r="F49" s="94"/>
      <c r="G49" s="44"/>
      <c r="H49" s="44"/>
      <c r="I49" s="94"/>
      <c r="J49" s="44"/>
      <c r="K49" s="44"/>
      <c r="L49" s="44"/>
      <c r="M49" s="84"/>
      <c r="N49" s="4"/>
    </row>
    <row r="50" spans="1:14" ht="15.75">
      <c r="A50" s="123" t="s">
        <v>91</v>
      </c>
      <c r="B50" s="124"/>
      <c r="C50" s="124"/>
      <c r="D50" s="124"/>
      <c r="E50" s="44"/>
      <c r="F50" s="94">
        <f>SUM(F46:F48)</f>
        <v>30796</v>
      </c>
      <c r="G50" s="44"/>
      <c r="H50" s="44"/>
      <c r="I50" s="94">
        <f>SUM(I46:I48)</f>
        <v>31209</v>
      </c>
      <c r="J50" s="44"/>
      <c r="K50" s="44"/>
      <c r="L50" s="44"/>
      <c r="M50" s="84"/>
      <c r="N50" s="4"/>
    </row>
    <row r="51" spans="1:14" ht="15.75">
      <c r="A51" s="123"/>
      <c r="B51" s="124"/>
      <c r="C51" s="124"/>
      <c r="D51" s="124"/>
      <c r="E51" s="44"/>
      <c r="F51" s="94"/>
      <c r="G51" s="44"/>
      <c r="H51" s="44"/>
      <c r="I51" s="94"/>
      <c r="J51" s="44"/>
      <c r="K51" s="44"/>
      <c r="L51" s="44"/>
      <c r="M51" s="84"/>
      <c r="N51" s="4"/>
    </row>
    <row r="52" spans="1:14" ht="15.75">
      <c r="A52" s="123" t="s">
        <v>115</v>
      </c>
      <c r="B52" s="124"/>
      <c r="C52" s="124"/>
      <c r="D52" s="124"/>
      <c r="E52" s="44"/>
      <c r="F52" s="94"/>
      <c r="G52" s="44"/>
      <c r="H52" s="44"/>
      <c r="I52" s="94"/>
      <c r="J52" s="44"/>
      <c r="K52" s="44"/>
      <c r="L52" s="44"/>
      <c r="M52" s="84"/>
      <c r="N52" s="4"/>
    </row>
    <row r="53" spans="1:14" ht="15.75">
      <c r="A53" s="4"/>
      <c r="B53" s="124" t="s">
        <v>25</v>
      </c>
      <c r="C53" s="124"/>
      <c r="D53" s="124"/>
      <c r="E53" s="44"/>
      <c r="F53" s="133">
        <v>19</v>
      </c>
      <c r="G53" s="44"/>
      <c r="H53" s="44"/>
      <c r="I53" s="133">
        <v>37</v>
      </c>
      <c r="J53" s="44"/>
      <c r="K53" s="44"/>
      <c r="L53" s="44"/>
      <c r="M53" s="84"/>
      <c r="N53" s="4"/>
    </row>
    <row r="54" spans="1:14" ht="15.75">
      <c r="A54" s="4"/>
      <c r="B54" s="124" t="s">
        <v>26</v>
      </c>
      <c r="C54" s="124"/>
      <c r="D54" s="124"/>
      <c r="E54" s="44"/>
      <c r="F54" s="134">
        <v>441</v>
      </c>
      <c r="G54" s="44"/>
      <c r="H54" s="44"/>
      <c r="I54" s="134">
        <v>441</v>
      </c>
      <c r="J54" s="44"/>
      <c r="K54" s="44"/>
      <c r="L54" s="44"/>
      <c r="M54" s="84"/>
      <c r="N54" s="4"/>
    </row>
    <row r="55" spans="1:14" ht="15.75">
      <c r="A55" s="124"/>
      <c r="B55" s="124"/>
      <c r="C55" s="124"/>
      <c r="D55" s="124"/>
      <c r="E55" s="44"/>
      <c r="F55" s="94"/>
      <c r="G55" s="44"/>
      <c r="H55" s="44"/>
      <c r="I55" s="94"/>
      <c r="J55" s="44"/>
      <c r="K55" s="44"/>
      <c r="L55" s="44"/>
      <c r="M55" s="84"/>
      <c r="N55" s="4"/>
    </row>
    <row r="56" spans="1:14" ht="15.75">
      <c r="A56" s="124"/>
      <c r="B56" s="124"/>
      <c r="C56" s="124"/>
      <c r="D56" s="124"/>
      <c r="E56" s="44"/>
      <c r="F56" s="94">
        <f>SUM(F53:F55)</f>
        <v>460</v>
      </c>
      <c r="G56" s="44"/>
      <c r="H56" s="44"/>
      <c r="I56" s="94">
        <f>SUM(I53:I55)</f>
        <v>478</v>
      </c>
      <c r="J56" s="44"/>
      <c r="K56" s="44"/>
      <c r="L56" s="44"/>
      <c r="M56" s="84"/>
      <c r="N56" s="4"/>
    </row>
    <row r="57" spans="1:14" ht="16.5" thickBot="1">
      <c r="A57" s="123" t="s">
        <v>222</v>
      </c>
      <c r="B57" s="124"/>
      <c r="C57" s="124"/>
      <c r="D57" s="124"/>
      <c r="E57" s="44"/>
      <c r="F57" s="129">
        <f>+F50+F56</f>
        <v>31256</v>
      </c>
      <c r="G57" s="126"/>
      <c r="H57" s="44"/>
      <c r="I57" s="129">
        <f>+I50+I56</f>
        <v>31687</v>
      </c>
      <c r="J57" s="44"/>
      <c r="K57" s="44"/>
      <c r="L57" s="44"/>
      <c r="M57" s="84"/>
      <c r="N57" s="83"/>
    </row>
    <row r="58" spans="1:14" ht="15.75">
      <c r="A58" s="124"/>
      <c r="B58" s="124"/>
      <c r="C58" s="124"/>
      <c r="D58" s="124"/>
      <c r="E58" s="44"/>
      <c r="F58" s="135"/>
      <c r="G58" s="126"/>
      <c r="H58" s="44"/>
      <c r="I58" s="135"/>
      <c r="J58" s="44"/>
      <c r="K58" s="44"/>
      <c r="L58" s="44"/>
      <c r="M58" s="84"/>
      <c r="N58" s="83"/>
    </row>
    <row r="59" spans="1:14" ht="15.75">
      <c r="A59" s="124" t="s">
        <v>223</v>
      </c>
      <c r="B59" s="124"/>
      <c r="C59" s="124"/>
      <c r="D59" s="124"/>
      <c r="E59" s="124"/>
      <c r="F59" s="44"/>
      <c r="G59" s="44"/>
      <c r="H59" s="124"/>
      <c r="I59" s="44"/>
      <c r="J59" s="44"/>
      <c r="K59" s="44"/>
      <c r="L59" s="44"/>
      <c r="M59" s="84"/>
      <c r="N59" s="83"/>
    </row>
    <row r="60" spans="1:14" ht="16.5" thickBot="1">
      <c r="A60" s="124" t="s">
        <v>224</v>
      </c>
      <c r="B60" s="124"/>
      <c r="C60" s="124"/>
      <c r="D60" s="124"/>
      <c r="E60" s="124"/>
      <c r="F60" s="136">
        <v>0.12</v>
      </c>
      <c r="G60" s="137"/>
      <c r="H60" s="44"/>
      <c r="I60" s="136">
        <v>0.12</v>
      </c>
      <c r="J60" s="44"/>
      <c r="K60" s="44"/>
      <c r="L60" s="44"/>
      <c r="M60" s="84"/>
      <c r="N60" s="83"/>
    </row>
    <row r="61" spans="1:14" ht="15.75">
      <c r="A61" s="124"/>
      <c r="B61" s="124"/>
      <c r="C61" s="124"/>
      <c r="D61" s="124"/>
      <c r="E61" s="124"/>
      <c r="F61" s="44"/>
      <c r="G61" s="44"/>
      <c r="H61" s="124"/>
      <c r="I61" s="44"/>
      <c r="J61" s="44"/>
      <c r="K61" s="44"/>
      <c r="L61" s="44"/>
      <c r="M61" s="84"/>
      <c r="N61" s="83"/>
    </row>
    <row r="62" spans="1:13" ht="15.75">
      <c r="A62" s="124"/>
      <c r="B62" s="124"/>
      <c r="C62" s="124"/>
      <c r="D62" s="124"/>
      <c r="E62" s="124"/>
      <c r="F62" s="124"/>
      <c r="G62" s="124"/>
      <c r="H62" s="124"/>
      <c r="I62" s="124"/>
      <c r="J62" s="124"/>
      <c r="K62" s="44"/>
      <c r="L62" s="44"/>
      <c r="M62" s="131"/>
    </row>
    <row r="63" spans="1:13" ht="15.75" customHeight="1">
      <c r="A63" s="231" t="s">
        <v>225</v>
      </c>
      <c r="B63" s="231"/>
      <c r="C63" s="231"/>
      <c r="D63" s="231"/>
      <c r="E63" s="231"/>
      <c r="F63" s="231"/>
      <c r="G63" s="231"/>
      <c r="H63" s="231"/>
      <c r="I63" s="231"/>
      <c r="J63" s="231"/>
      <c r="K63" s="110"/>
      <c r="L63" s="110"/>
      <c r="M63" s="69"/>
    </row>
    <row r="64" spans="1:13" ht="15.75">
      <c r="A64" s="231"/>
      <c r="B64" s="231"/>
      <c r="C64" s="231"/>
      <c r="D64" s="231"/>
      <c r="E64" s="231"/>
      <c r="F64" s="231"/>
      <c r="G64" s="231"/>
      <c r="H64" s="231"/>
      <c r="I64" s="231"/>
      <c r="J64" s="231"/>
      <c r="K64" s="110"/>
      <c r="L64" s="110"/>
      <c r="M64" s="69"/>
    </row>
    <row r="65" spans="1:13" ht="15.75">
      <c r="A65" s="231"/>
      <c r="B65" s="231"/>
      <c r="C65" s="231"/>
      <c r="D65" s="231"/>
      <c r="E65" s="231"/>
      <c r="F65" s="231"/>
      <c r="G65" s="231"/>
      <c r="H65" s="231"/>
      <c r="I65" s="231"/>
      <c r="J65" s="231"/>
      <c r="K65" s="110"/>
      <c r="L65" s="110"/>
      <c r="M65" s="69"/>
    </row>
    <row r="66" spans="1:13" ht="15.75">
      <c r="A66" s="107"/>
      <c r="B66" s="107"/>
      <c r="C66" s="107"/>
      <c r="D66" s="107"/>
      <c r="E66" s="107"/>
      <c r="F66" s="107"/>
      <c r="G66" s="107"/>
      <c r="H66" s="107"/>
      <c r="I66" s="107"/>
      <c r="K66" s="128"/>
      <c r="L66" s="128"/>
      <c r="M66" s="69"/>
    </row>
    <row r="67" spans="1:13" ht="15.75">
      <c r="A67" s="107"/>
      <c r="B67" s="107"/>
      <c r="C67" s="107"/>
      <c r="D67" s="107"/>
      <c r="E67" s="107"/>
      <c r="F67" s="107"/>
      <c r="G67" s="107"/>
      <c r="H67" s="107"/>
      <c r="I67" s="107"/>
      <c r="K67" s="128"/>
      <c r="L67" s="128"/>
      <c r="M67" s="69"/>
    </row>
    <row r="68" spans="1:13" ht="15.75">
      <c r="A68" s="107"/>
      <c r="B68" s="107"/>
      <c r="C68" s="107"/>
      <c r="D68" s="107"/>
      <c r="E68" s="107"/>
      <c r="F68" s="107"/>
      <c r="G68" s="107"/>
      <c r="H68" s="107"/>
      <c r="I68" s="107"/>
      <c r="J68" s="107"/>
      <c r="K68" s="107"/>
      <c r="L68" s="128"/>
      <c r="M68" s="69"/>
    </row>
    <row r="69" spans="1:13" ht="15.75">
      <c r="A69" s="107"/>
      <c r="B69" s="107"/>
      <c r="C69" s="107"/>
      <c r="D69" s="107"/>
      <c r="E69" s="107"/>
      <c r="F69" s="107"/>
      <c r="G69" s="107"/>
      <c r="H69" s="107"/>
      <c r="I69" s="107"/>
      <c r="J69" s="107"/>
      <c r="K69" s="128"/>
      <c r="L69" s="128"/>
      <c r="M69" s="69"/>
    </row>
    <row r="70" spans="1:13" ht="15.75">
      <c r="A70" s="107"/>
      <c r="B70" s="107"/>
      <c r="C70" s="107"/>
      <c r="D70" s="107"/>
      <c r="E70" s="107"/>
      <c r="F70" s="107"/>
      <c r="G70" s="107"/>
      <c r="H70" s="107"/>
      <c r="I70" s="107"/>
      <c r="J70" s="107"/>
      <c r="K70" s="128"/>
      <c r="L70" s="69" t="s">
        <v>350</v>
      </c>
      <c r="M70" s="69"/>
    </row>
    <row r="71" spans="1:13" ht="15.75">
      <c r="A71" s="107"/>
      <c r="B71" s="107"/>
      <c r="C71" s="107"/>
      <c r="D71" s="107"/>
      <c r="E71" s="107"/>
      <c r="F71" s="107"/>
      <c r="G71" s="107"/>
      <c r="H71" s="107"/>
      <c r="I71" s="107"/>
      <c r="J71" s="107"/>
      <c r="K71" s="128"/>
      <c r="L71" s="128"/>
      <c r="M71" s="69"/>
    </row>
    <row r="72" spans="1:13" ht="15.75">
      <c r="A72" s="107"/>
      <c r="B72" s="107"/>
      <c r="C72" s="107"/>
      <c r="D72" s="107"/>
      <c r="E72" s="107"/>
      <c r="F72" s="107"/>
      <c r="G72" s="107"/>
      <c r="H72" s="107"/>
      <c r="I72" s="107"/>
      <c r="J72" s="107"/>
      <c r="K72" s="128"/>
      <c r="L72" s="128"/>
      <c r="M72" s="69"/>
    </row>
    <row r="73" spans="1:13" ht="15.75">
      <c r="A73" s="107"/>
      <c r="B73" s="107"/>
      <c r="C73" s="107"/>
      <c r="D73" s="107"/>
      <c r="E73" s="107"/>
      <c r="F73" s="107"/>
      <c r="G73" s="107"/>
      <c r="H73" s="107"/>
      <c r="I73" s="107"/>
      <c r="J73" s="107"/>
      <c r="K73" s="128"/>
      <c r="L73" s="128"/>
      <c r="M73" s="69"/>
    </row>
    <row r="74" spans="1:13" ht="15.75">
      <c r="A74" s="107"/>
      <c r="B74" s="107"/>
      <c r="C74" s="107"/>
      <c r="D74" s="107"/>
      <c r="E74" s="107"/>
      <c r="F74" s="107"/>
      <c r="G74" s="107"/>
      <c r="H74" s="107"/>
      <c r="I74" s="107"/>
      <c r="J74" s="107"/>
      <c r="K74" s="128"/>
      <c r="L74" s="128"/>
      <c r="M74" s="69"/>
    </row>
    <row r="75" spans="1:13" ht="15.75">
      <c r="A75" s="107"/>
      <c r="B75" s="107"/>
      <c r="C75" s="107"/>
      <c r="D75" s="107"/>
      <c r="E75" s="107"/>
      <c r="F75" s="107"/>
      <c r="G75" s="107"/>
      <c r="H75" s="107"/>
      <c r="I75" s="107"/>
      <c r="J75" s="107"/>
      <c r="K75" s="128"/>
      <c r="L75" s="128"/>
      <c r="M75" s="69"/>
    </row>
    <row r="76" spans="1:13" ht="15.75">
      <c r="A76" s="107"/>
      <c r="B76" s="107"/>
      <c r="C76" s="107"/>
      <c r="D76" s="107"/>
      <c r="E76" s="107"/>
      <c r="F76" s="107"/>
      <c r="G76" s="107"/>
      <c r="H76" s="107"/>
      <c r="I76" s="107"/>
      <c r="J76" s="107"/>
      <c r="K76" s="128"/>
      <c r="L76" s="128"/>
      <c r="M76" s="69"/>
    </row>
    <row r="77" spans="1:13" ht="15.75">
      <c r="A77" s="107"/>
      <c r="B77" s="107"/>
      <c r="C77" s="107"/>
      <c r="D77" s="107"/>
      <c r="E77" s="107"/>
      <c r="F77" s="107"/>
      <c r="G77" s="107"/>
      <c r="H77" s="107"/>
      <c r="I77" s="107"/>
      <c r="J77" s="107"/>
      <c r="K77" s="128"/>
      <c r="L77" s="128"/>
      <c r="M77" s="69"/>
    </row>
    <row r="78" spans="1:13" ht="15.75">
      <c r="A78" s="107"/>
      <c r="B78" s="107"/>
      <c r="C78" s="107"/>
      <c r="D78" s="107"/>
      <c r="E78" s="107"/>
      <c r="F78" s="107"/>
      <c r="G78" s="107"/>
      <c r="H78" s="107"/>
      <c r="I78" s="107"/>
      <c r="J78" s="107"/>
      <c r="K78" s="128"/>
      <c r="L78" s="128"/>
      <c r="M78" s="69"/>
    </row>
    <row r="79" spans="1:13" ht="15.75">
      <c r="A79" s="107"/>
      <c r="B79" s="107"/>
      <c r="C79" s="107"/>
      <c r="D79" s="107"/>
      <c r="E79" s="107"/>
      <c r="F79" s="107"/>
      <c r="G79" s="107"/>
      <c r="H79" s="107"/>
      <c r="I79" s="107"/>
      <c r="J79" s="107"/>
      <c r="K79" s="128"/>
      <c r="L79" s="128"/>
      <c r="M79" s="69"/>
    </row>
    <row r="80" spans="1:13" ht="15.75">
      <c r="A80" s="107"/>
      <c r="B80" s="107"/>
      <c r="C80" s="107"/>
      <c r="D80" s="107"/>
      <c r="E80" s="107"/>
      <c r="F80" s="107"/>
      <c r="G80" s="107"/>
      <c r="H80" s="107"/>
      <c r="I80" s="107"/>
      <c r="J80" s="107"/>
      <c r="K80" s="128"/>
      <c r="L80" s="128"/>
      <c r="M80" s="69"/>
    </row>
    <row r="81" spans="1:13" ht="15.75">
      <c r="A81" s="107"/>
      <c r="B81" s="107"/>
      <c r="C81" s="107"/>
      <c r="D81" s="107"/>
      <c r="E81" s="107"/>
      <c r="F81" s="107"/>
      <c r="G81" s="107"/>
      <c r="H81" s="107"/>
      <c r="I81" s="107"/>
      <c r="J81" s="107"/>
      <c r="K81" s="128"/>
      <c r="L81" s="128"/>
      <c r="M81" s="69"/>
    </row>
    <row r="82" spans="1:13" ht="15.75">
      <c r="A82" s="107"/>
      <c r="B82" s="107"/>
      <c r="C82" s="107"/>
      <c r="D82" s="107"/>
      <c r="E82" s="107"/>
      <c r="F82" s="107"/>
      <c r="G82" s="107"/>
      <c r="H82" s="107"/>
      <c r="I82" s="107"/>
      <c r="J82" s="107"/>
      <c r="K82" s="128"/>
      <c r="L82" s="128"/>
      <c r="M82" s="69"/>
    </row>
    <row r="83" spans="1:13" ht="15.75">
      <c r="A83" s="107"/>
      <c r="B83" s="107"/>
      <c r="C83" s="107"/>
      <c r="D83" s="107"/>
      <c r="E83" s="107"/>
      <c r="F83" s="107"/>
      <c r="G83" s="107"/>
      <c r="H83" s="107"/>
      <c r="I83" s="107"/>
      <c r="J83" s="107"/>
      <c r="K83" s="128"/>
      <c r="L83" s="128"/>
      <c r="M83" s="69"/>
    </row>
    <row r="84" spans="1:13" ht="15.75">
      <c r="A84" s="107"/>
      <c r="B84" s="107"/>
      <c r="C84" s="107"/>
      <c r="D84" s="107"/>
      <c r="E84" s="107"/>
      <c r="F84" s="107"/>
      <c r="G84" s="107"/>
      <c r="H84" s="107"/>
      <c r="I84" s="107"/>
      <c r="J84" s="107"/>
      <c r="K84" s="128"/>
      <c r="L84" s="128"/>
      <c r="M84" s="69"/>
    </row>
    <row r="85" spans="1:13" ht="15.75">
      <c r="A85" s="107"/>
      <c r="B85" s="107"/>
      <c r="C85" s="107"/>
      <c r="D85" s="107"/>
      <c r="E85" s="107"/>
      <c r="F85" s="107"/>
      <c r="G85" s="107"/>
      <c r="H85" s="107"/>
      <c r="I85" s="107"/>
      <c r="J85" s="107"/>
      <c r="K85" s="128"/>
      <c r="L85" s="128"/>
      <c r="M85" s="69"/>
    </row>
    <row r="86" spans="1:13" ht="15.75">
      <c r="A86" s="107"/>
      <c r="B86" s="107"/>
      <c r="C86" s="107"/>
      <c r="D86" s="107"/>
      <c r="E86" s="107"/>
      <c r="F86" s="107"/>
      <c r="G86" s="107"/>
      <c r="H86" s="107"/>
      <c r="I86" s="107"/>
      <c r="J86" s="107"/>
      <c r="K86" s="128"/>
      <c r="L86" s="128"/>
      <c r="M86" s="69"/>
    </row>
    <row r="87" spans="1:13" ht="15.75">
      <c r="A87" s="107"/>
      <c r="B87" s="107"/>
      <c r="C87" s="107"/>
      <c r="D87" s="107"/>
      <c r="E87" s="107"/>
      <c r="F87" s="107"/>
      <c r="G87" s="107"/>
      <c r="H87" s="107"/>
      <c r="I87" s="107"/>
      <c r="J87" s="107"/>
      <c r="K87" s="128"/>
      <c r="L87" s="128"/>
      <c r="M87" s="69"/>
    </row>
    <row r="88" spans="1:13" ht="15.75">
      <c r="A88" s="107"/>
      <c r="B88" s="107"/>
      <c r="C88" s="107"/>
      <c r="D88" s="107"/>
      <c r="E88" s="107"/>
      <c r="F88" s="107"/>
      <c r="G88" s="107"/>
      <c r="H88" s="107"/>
      <c r="I88" s="107"/>
      <c r="J88" s="107"/>
      <c r="K88" s="128"/>
      <c r="L88" s="128"/>
      <c r="M88" s="69"/>
    </row>
    <row r="89" spans="1:13" ht="15.75">
      <c r="A89" s="107"/>
      <c r="B89" s="107"/>
      <c r="C89" s="107"/>
      <c r="D89" s="107"/>
      <c r="E89" s="107"/>
      <c r="F89" s="107"/>
      <c r="G89" s="107"/>
      <c r="H89" s="107"/>
      <c r="I89" s="107"/>
      <c r="J89" s="107"/>
      <c r="K89" s="128"/>
      <c r="L89" s="128"/>
      <c r="M89" s="69"/>
    </row>
    <row r="90" spans="1:13" ht="15.75">
      <c r="A90" s="107"/>
      <c r="B90" s="107"/>
      <c r="C90" s="107"/>
      <c r="D90" s="107"/>
      <c r="E90" s="107"/>
      <c r="F90" s="107"/>
      <c r="G90" s="107"/>
      <c r="H90" s="107"/>
      <c r="I90" s="107"/>
      <c r="J90" s="107"/>
      <c r="K90" s="128"/>
      <c r="L90" s="128"/>
      <c r="M90" s="69"/>
    </row>
    <row r="91" spans="1:13" ht="15.75">
      <c r="A91" s="107"/>
      <c r="B91" s="107"/>
      <c r="C91" s="107"/>
      <c r="D91" s="107"/>
      <c r="E91" s="107"/>
      <c r="F91" s="107"/>
      <c r="G91" s="107"/>
      <c r="H91" s="107"/>
      <c r="I91" s="107"/>
      <c r="J91" s="107"/>
      <c r="K91" s="128"/>
      <c r="L91" s="128"/>
      <c r="M91" s="69"/>
    </row>
    <row r="92" spans="1:13" ht="15.75">
      <c r="A92" s="107"/>
      <c r="B92" s="107"/>
      <c r="C92" s="107"/>
      <c r="D92" s="107"/>
      <c r="E92" s="107"/>
      <c r="F92" s="107"/>
      <c r="G92" s="107"/>
      <c r="H92" s="107"/>
      <c r="I92" s="107"/>
      <c r="J92" s="107"/>
      <c r="K92" s="128"/>
      <c r="L92" s="128"/>
      <c r="M92" s="69"/>
    </row>
    <row r="93" spans="1:13" ht="15.75">
      <c r="A93" s="107"/>
      <c r="B93" s="107"/>
      <c r="C93" s="107"/>
      <c r="D93" s="107"/>
      <c r="E93" s="107"/>
      <c r="F93" s="107"/>
      <c r="G93" s="107"/>
      <c r="H93" s="107"/>
      <c r="I93" s="107"/>
      <c r="J93" s="107"/>
      <c r="K93" s="128"/>
      <c r="L93" s="128"/>
      <c r="M93" s="69"/>
    </row>
    <row r="94" spans="1:13" ht="15.75">
      <c r="A94" s="107"/>
      <c r="B94" s="107"/>
      <c r="C94" s="107"/>
      <c r="D94" s="107"/>
      <c r="E94" s="107"/>
      <c r="F94" s="107"/>
      <c r="G94" s="107"/>
      <c r="H94" s="107"/>
      <c r="I94" s="107"/>
      <c r="J94" s="107"/>
      <c r="K94" s="128"/>
      <c r="L94" s="128"/>
      <c r="M94" s="69"/>
    </row>
    <row r="95" spans="1:13" ht="15.75">
      <c r="A95" s="107"/>
      <c r="B95" s="107"/>
      <c r="C95" s="107"/>
      <c r="D95" s="107"/>
      <c r="E95" s="107"/>
      <c r="F95" s="107"/>
      <c r="G95" s="107"/>
      <c r="H95" s="107"/>
      <c r="I95" s="107"/>
      <c r="J95" s="107"/>
      <c r="K95" s="128"/>
      <c r="L95" s="128"/>
      <c r="M95" s="69"/>
    </row>
    <row r="96" spans="1:13" ht="15.75">
      <c r="A96" s="107"/>
      <c r="B96" s="107"/>
      <c r="C96" s="107"/>
      <c r="D96" s="107"/>
      <c r="E96" s="107"/>
      <c r="F96" s="107"/>
      <c r="G96" s="107"/>
      <c r="H96" s="107"/>
      <c r="I96" s="107"/>
      <c r="J96" s="107"/>
      <c r="K96" s="128"/>
      <c r="L96" s="128"/>
      <c r="M96" s="69"/>
    </row>
    <row r="97" spans="1:13" ht="15.75">
      <c r="A97" s="107"/>
      <c r="B97" s="107"/>
      <c r="C97" s="107"/>
      <c r="D97" s="107"/>
      <c r="E97" s="107"/>
      <c r="F97" s="107"/>
      <c r="G97" s="107"/>
      <c r="H97" s="107"/>
      <c r="I97" s="107"/>
      <c r="J97" s="107"/>
      <c r="K97" s="128"/>
      <c r="L97" s="128"/>
      <c r="M97" s="69"/>
    </row>
    <row r="98" spans="1:13" ht="15.75">
      <c r="A98" s="107"/>
      <c r="B98" s="107"/>
      <c r="C98" s="107"/>
      <c r="D98" s="107"/>
      <c r="E98" s="107"/>
      <c r="F98" s="107"/>
      <c r="G98" s="107"/>
      <c r="H98" s="107"/>
      <c r="I98" s="107"/>
      <c r="J98" s="107"/>
      <c r="K98" s="128"/>
      <c r="L98" s="128"/>
      <c r="M98" s="69"/>
    </row>
    <row r="99" spans="1:13" ht="15.75">
      <c r="A99" s="107"/>
      <c r="B99" s="107"/>
      <c r="C99" s="107"/>
      <c r="D99" s="107"/>
      <c r="E99" s="107"/>
      <c r="F99" s="107"/>
      <c r="G99" s="107"/>
      <c r="H99" s="107"/>
      <c r="I99" s="107"/>
      <c r="J99" s="107"/>
      <c r="K99" s="128"/>
      <c r="L99" s="128"/>
      <c r="M99" s="69"/>
    </row>
    <row r="100" spans="1:13" ht="15.75">
      <c r="A100" s="107"/>
      <c r="B100" s="107"/>
      <c r="C100" s="107"/>
      <c r="D100" s="107"/>
      <c r="E100" s="107"/>
      <c r="F100" s="107"/>
      <c r="G100" s="107"/>
      <c r="H100" s="107"/>
      <c r="I100" s="107"/>
      <c r="J100" s="107"/>
      <c r="K100" s="128"/>
      <c r="L100" s="128"/>
      <c r="M100" s="69"/>
    </row>
    <row r="101" spans="1:13" ht="15.75">
      <c r="A101" s="107"/>
      <c r="B101" s="107"/>
      <c r="C101" s="107"/>
      <c r="D101" s="107"/>
      <c r="E101" s="107"/>
      <c r="F101" s="107"/>
      <c r="G101" s="107"/>
      <c r="H101" s="107"/>
      <c r="I101" s="107"/>
      <c r="J101" s="107"/>
      <c r="K101" s="128"/>
      <c r="L101" s="128"/>
      <c r="M101" s="69"/>
    </row>
    <row r="102" spans="1:13" ht="15.75">
      <c r="A102" s="107"/>
      <c r="B102" s="107"/>
      <c r="C102" s="107"/>
      <c r="D102" s="107"/>
      <c r="E102" s="107"/>
      <c r="F102" s="107"/>
      <c r="G102" s="107"/>
      <c r="H102" s="107"/>
      <c r="I102" s="107"/>
      <c r="J102" s="107"/>
      <c r="K102" s="128"/>
      <c r="L102" s="128"/>
      <c r="M102" s="69"/>
    </row>
    <row r="103" spans="1:13" ht="15.75">
      <c r="A103" s="107"/>
      <c r="B103" s="107"/>
      <c r="C103" s="107"/>
      <c r="D103" s="107"/>
      <c r="E103" s="107"/>
      <c r="F103" s="107"/>
      <c r="G103" s="107"/>
      <c r="H103" s="107"/>
      <c r="I103" s="107"/>
      <c r="J103" s="107"/>
      <c r="K103" s="128"/>
      <c r="L103" s="128"/>
      <c r="M103" s="69"/>
    </row>
    <row r="104" spans="1:13" ht="15.75">
      <c r="A104" s="107"/>
      <c r="B104" s="107"/>
      <c r="C104" s="107"/>
      <c r="D104" s="107"/>
      <c r="E104" s="107"/>
      <c r="F104" s="107"/>
      <c r="G104" s="107"/>
      <c r="H104" s="107"/>
      <c r="I104" s="107"/>
      <c r="J104" s="107"/>
      <c r="K104" s="128"/>
      <c r="L104" s="128"/>
      <c r="M104" s="69"/>
    </row>
    <row r="105" spans="1:13" ht="15.75">
      <c r="A105" s="107"/>
      <c r="B105" s="107"/>
      <c r="C105" s="107"/>
      <c r="D105" s="107"/>
      <c r="E105" s="107"/>
      <c r="F105" s="107"/>
      <c r="G105" s="107"/>
      <c r="H105" s="107"/>
      <c r="I105" s="107"/>
      <c r="J105" s="107"/>
      <c r="K105" s="128"/>
      <c r="L105" s="128"/>
      <c r="M105" s="69"/>
    </row>
    <row r="106" spans="1:13" ht="15.75">
      <c r="A106" s="107"/>
      <c r="B106" s="107"/>
      <c r="C106" s="107"/>
      <c r="D106" s="107"/>
      <c r="E106" s="107"/>
      <c r="F106" s="107"/>
      <c r="G106" s="107"/>
      <c r="H106" s="107"/>
      <c r="I106" s="107"/>
      <c r="J106" s="107"/>
      <c r="K106" s="128"/>
      <c r="L106" s="128"/>
      <c r="M106" s="69"/>
    </row>
    <row r="107" spans="1:13" ht="15.75">
      <c r="A107" s="107"/>
      <c r="B107" s="107"/>
      <c r="C107" s="107"/>
      <c r="D107" s="107"/>
      <c r="E107" s="107"/>
      <c r="F107" s="107"/>
      <c r="G107" s="107"/>
      <c r="H107" s="107"/>
      <c r="I107" s="107"/>
      <c r="J107" s="107"/>
      <c r="K107" s="128"/>
      <c r="L107" s="128"/>
      <c r="M107" s="69"/>
    </row>
    <row r="108" spans="1:13" ht="15.75">
      <c r="A108" s="107"/>
      <c r="B108" s="107"/>
      <c r="C108" s="107"/>
      <c r="D108" s="107"/>
      <c r="E108" s="107"/>
      <c r="F108" s="107"/>
      <c r="G108" s="107"/>
      <c r="H108" s="107"/>
      <c r="I108" s="107"/>
      <c r="J108" s="107"/>
      <c r="K108" s="128"/>
      <c r="L108" s="128"/>
      <c r="M108" s="69"/>
    </row>
    <row r="109" spans="1:13" ht="15.75">
      <c r="A109" s="4"/>
      <c r="B109" s="4"/>
      <c r="C109" s="4"/>
      <c r="D109" s="4"/>
      <c r="E109" s="4"/>
      <c r="F109" s="4"/>
      <c r="G109" s="4"/>
      <c r="H109" s="4"/>
      <c r="I109" s="4"/>
      <c r="J109" s="4"/>
      <c r="K109" s="69"/>
      <c r="L109" s="69"/>
      <c r="M109" s="69"/>
    </row>
    <row r="110" spans="1:13" ht="15.75">
      <c r="A110" s="4"/>
      <c r="B110" s="4"/>
      <c r="C110" s="4"/>
      <c r="D110" s="4"/>
      <c r="E110" s="4"/>
      <c r="F110" s="4"/>
      <c r="G110" s="4"/>
      <c r="H110" s="4"/>
      <c r="I110" s="4"/>
      <c r="J110" s="4"/>
      <c r="K110" s="69"/>
      <c r="L110" s="69"/>
      <c r="M110" s="69"/>
    </row>
    <row r="111" spans="1:13" ht="15.75">
      <c r="A111" s="4"/>
      <c r="B111" s="4"/>
      <c r="C111" s="4"/>
      <c r="D111" s="4"/>
      <c r="E111" s="4"/>
      <c r="F111" s="4"/>
      <c r="G111" s="4"/>
      <c r="H111" s="4"/>
      <c r="I111" s="4"/>
      <c r="J111" s="4"/>
      <c r="K111" s="69"/>
      <c r="L111" s="69"/>
      <c r="M111" s="69"/>
    </row>
    <row r="112" spans="1:13" ht="15.75">
      <c r="A112" s="4"/>
      <c r="B112" s="4"/>
      <c r="C112" s="4"/>
      <c r="D112" s="4"/>
      <c r="E112" s="4"/>
      <c r="F112" s="4"/>
      <c r="G112" s="4"/>
      <c r="H112" s="4"/>
      <c r="I112" s="4"/>
      <c r="J112" s="4"/>
      <c r="K112" s="69"/>
      <c r="L112" s="69"/>
      <c r="M112" s="69"/>
    </row>
    <row r="113" spans="1:13" ht="15.75">
      <c r="A113" s="4"/>
      <c r="B113" s="4"/>
      <c r="C113" s="4"/>
      <c r="D113" s="4"/>
      <c r="E113" s="4"/>
      <c r="F113" s="4"/>
      <c r="G113" s="4"/>
      <c r="H113" s="4"/>
      <c r="I113" s="4"/>
      <c r="J113" s="4"/>
      <c r="K113" s="69"/>
      <c r="L113" s="69"/>
      <c r="M113" s="69"/>
    </row>
    <row r="114" spans="1:13" ht="15.75">
      <c r="A114" s="4"/>
      <c r="B114" s="4"/>
      <c r="C114" s="4"/>
      <c r="D114" s="4"/>
      <c r="E114" s="4"/>
      <c r="F114" s="4"/>
      <c r="G114" s="4"/>
      <c r="H114" s="4"/>
      <c r="I114" s="4"/>
      <c r="J114" s="4"/>
      <c r="K114" s="69"/>
      <c r="L114" s="69"/>
      <c r="M114" s="69"/>
    </row>
    <row r="115" spans="1:13" ht="15.75">
      <c r="A115" s="4"/>
      <c r="B115" s="4"/>
      <c r="C115" s="4"/>
      <c r="D115" s="4"/>
      <c r="E115" s="4"/>
      <c r="F115" s="4"/>
      <c r="G115" s="4"/>
      <c r="H115" s="4"/>
      <c r="I115" s="4"/>
      <c r="J115" s="4"/>
      <c r="K115" s="69"/>
      <c r="L115" s="69"/>
      <c r="M115" s="69"/>
    </row>
    <row r="116" spans="1:13" ht="15.75">
      <c r="A116" s="4"/>
      <c r="B116" s="4"/>
      <c r="C116" s="4"/>
      <c r="D116" s="4"/>
      <c r="E116" s="4"/>
      <c r="F116" s="4"/>
      <c r="G116" s="4"/>
      <c r="H116" s="4"/>
      <c r="I116" s="4"/>
      <c r="J116" s="4"/>
      <c r="K116" s="69"/>
      <c r="L116" s="69"/>
      <c r="M116" s="69"/>
    </row>
    <row r="117" spans="1:13" ht="15.75">
      <c r="A117" s="4"/>
      <c r="B117" s="4"/>
      <c r="C117" s="4"/>
      <c r="D117" s="4"/>
      <c r="E117" s="4"/>
      <c r="F117" s="4"/>
      <c r="G117" s="4"/>
      <c r="H117" s="4"/>
      <c r="I117" s="4"/>
      <c r="J117" s="4"/>
      <c r="K117" s="69"/>
      <c r="L117" s="69"/>
      <c r="M117" s="69"/>
    </row>
    <row r="118" spans="11:13" ht="15.75">
      <c r="K118" s="69"/>
      <c r="L118" s="69"/>
      <c r="M118" s="69"/>
    </row>
    <row r="119" spans="11:13" ht="15.75">
      <c r="K119" s="69"/>
      <c r="L119" s="69"/>
      <c r="M119" s="69"/>
    </row>
    <row r="120" spans="11:13" ht="15.75">
      <c r="K120" s="69"/>
      <c r="L120" s="69"/>
      <c r="M120" s="69"/>
    </row>
    <row r="121" spans="11:13" ht="15.75">
      <c r="K121" s="69"/>
      <c r="L121" s="69"/>
      <c r="M121" s="69"/>
    </row>
    <row r="122" spans="11:13" ht="15.75">
      <c r="K122" s="69"/>
      <c r="L122" s="69"/>
      <c r="M122" s="69"/>
    </row>
    <row r="123" spans="11:13" ht="15.75">
      <c r="K123" s="69"/>
      <c r="L123" s="69"/>
      <c r="M123" s="69"/>
    </row>
    <row r="124" spans="11:13" ht="15.75">
      <c r="K124" s="69"/>
      <c r="L124" s="69"/>
      <c r="M124" s="69"/>
    </row>
    <row r="125" spans="11:13" ht="15.75">
      <c r="K125" s="69"/>
      <c r="L125" s="69"/>
      <c r="M125" s="69"/>
    </row>
    <row r="126" spans="11:13" ht="15.75">
      <c r="K126" s="69"/>
      <c r="L126" s="69"/>
      <c r="M126" s="69"/>
    </row>
    <row r="127" spans="11:13" ht="15.75">
      <c r="K127" s="69"/>
      <c r="L127" s="69"/>
      <c r="M127" s="69"/>
    </row>
    <row r="128" spans="11:13" ht="15.75">
      <c r="K128" s="69"/>
      <c r="L128" s="69"/>
      <c r="M128" s="69"/>
    </row>
    <row r="129" spans="11:13" ht="15.75">
      <c r="K129" s="69"/>
      <c r="L129" s="69"/>
      <c r="M129" s="69"/>
    </row>
    <row r="130" spans="11:13" ht="15.75">
      <c r="K130" s="69"/>
      <c r="L130" s="69"/>
      <c r="M130" s="69"/>
    </row>
    <row r="131" spans="11:13" ht="15.75">
      <c r="K131" s="69"/>
      <c r="L131" s="69"/>
      <c r="M131" s="69"/>
    </row>
    <row r="132" spans="11:13" ht="15.75">
      <c r="K132" s="69"/>
      <c r="L132" s="69"/>
      <c r="M132" s="69"/>
    </row>
    <row r="133" spans="11:13" ht="15.75">
      <c r="K133" s="69"/>
      <c r="L133" s="69"/>
      <c r="M133" s="69"/>
    </row>
    <row r="134" spans="11:13" ht="15.75">
      <c r="K134" s="69"/>
      <c r="L134" s="69"/>
      <c r="M134" s="69"/>
    </row>
    <row r="135" spans="11:13" ht="15.75">
      <c r="K135" s="69"/>
      <c r="L135" s="69"/>
      <c r="M135" s="69"/>
    </row>
    <row r="136" spans="11:13" ht="15.75">
      <c r="K136" s="69"/>
      <c r="L136" s="69"/>
      <c r="M136" s="69"/>
    </row>
    <row r="137" spans="11:13" ht="15.75">
      <c r="K137" s="69"/>
      <c r="L137" s="69"/>
      <c r="M137" s="69"/>
    </row>
    <row r="138" spans="11:13" ht="15.75">
      <c r="K138" s="69"/>
      <c r="L138" s="69"/>
      <c r="M138" s="69"/>
    </row>
    <row r="139" spans="11:13" ht="15.75">
      <c r="K139" s="69"/>
      <c r="L139" s="69"/>
      <c r="M139" s="69"/>
    </row>
    <row r="140" spans="11:13" ht="15.75">
      <c r="K140" s="69"/>
      <c r="L140" s="69"/>
      <c r="M140" s="69"/>
    </row>
    <row r="141" spans="11:13" ht="15.75">
      <c r="K141" s="69"/>
      <c r="L141" s="69"/>
      <c r="M141" s="69"/>
    </row>
    <row r="142" spans="11:13" ht="15.75">
      <c r="K142" s="69"/>
      <c r="L142" s="69"/>
      <c r="M142" s="69"/>
    </row>
    <row r="143" spans="11:13" ht="15.75">
      <c r="K143" s="69"/>
      <c r="L143" s="69"/>
      <c r="M143" s="69"/>
    </row>
    <row r="144" spans="11:13" ht="15.75">
      <c r="K144" s="69"/>
      <c r="L144" s="69"/>
      <c r="M144" s="69"/>
    </row>
    <row r="145" spans="11:13" ht="15.75">
      <c r="K145" s="69"/>
      <c r="L145" s="69"/>
      <c r="M145" s="69"/>
    </row>
    <row r="146" spans="11:13" ht="15.75">
      <c r="K146" s="69"/>
      <c r="L146" s="69"/>
      <c r="M146" s="69"/>
    </row>
    <row r="147" spans="11:13" ht="15.75">
      <c r="K147" s="69"/>
      <c r="L147" s="69"/>
      <c r="M147" s="69"/>
    </row>
    <row r="148" spans="11:13" ht="15.75">
      <c r="K148" s="69"/>
      <c r="L148" s="69"/>
      <c r="M148" s="69"/>
    </row>
    <row r="149" spans="11:13" ht="15.75">
      <c r="K149" s="69"/>
      <c r="L149" s="69"/>
      <c r="M149" s="69"/>
    </row>
    <row r="150" spans="11:13" ht="15.75">
      <c r="K150" s="69"/>
      <c r="L150" s="69"/>
      <c r="M150" s="69"/>
    </row>
    <row r="151" spans="11:13" ht="15.75">
      <c r="K151" s="69"/>
      <c r="L151" s="69"/>
      <c r="M151" s="69"/>
    </row>
    <row r="152" spans="11:13" ht="15.75">
      <c r="K152" s="69"/>
      <c r="L152" s="69"/>
      <c r="M152" s="69"/>
    </row>
    <row r="153" spans="11:13" ht="15.75">
      <c r="K153" s="69"/>
      <c r="L153" s="69"/>
      <c r="M153" s="69"/>
    </row>
    <row r="154" spans="11:13" ht="15.75">
      <c r="K154" s="69"/>
      <c r="L154" s="69"/>
      <c r="M154" s="69"/>
    </row>
    <row r="155" spans="11:13" ht="15.75">
      <c r="K155" s="69"/>
      <c r="L155" s="69"/>
      <c r="M155" s="69"/>
    </row>
    <row r="156" spans="11:13" ht="15.75">
      <c r="K156" s="69"/>
      <c r="L156" s="69"/>
      <c r="M156" s="69"/>
    </row>
    <row r="157" spans="11:13" ht="15.75">
      <c r="K157" s="69"/>
      <c r="L157" s="69"/>
      <c r="M157" s="69"/>
    </row>
    <row r="158" spans="11:13" ht="15.75">
      <c r="K158" s="69"/>
      <c r="L158" s="69"/>
      <c r="M158" s="69"/>
    </row>
    <row r="159" spans="11:13" ht="15.75">
      <c r="K159" s="69"/>
      <c r="L159" s="69"/>
      <c r="M159" s="69"/>
    </row>
    <row r="160" spans="11:13" ht="15.75">
      <c r="K160" s="69"/>
      <c r="L160" s="69"/>
      <c r="M160" s="69"/>
    </row>
    <row r="161" spans="11:13" ht="15.75">
      <c r="K161" s="69"/>
      <c r="L161" s="69"/>
      <c r="M161" s="69"/>
    </row>
    <row r="162" spans="11:13" ht="15.75">
      <c r="K162" s="69"/>
      <c r="L162" s="69"/>
      <c r="M162" s="69"/>
    </row>
    <row r="163" spans="11:13" ht="15.75">
      <c r="K163" s="69"/>
      <c r="L163" s="69"/>
      <c r="M163" s="69"/>
    </row>
    <row r="164" spans="11:13" ht="15.75">
      <c r="K164" s="69"/>
      <c r="L164" s="69"/>
      <c r="M164" s="69"/>
    </row>
    <row r="165" spans="11:13" ht="15.75">
      <c r="K165" s="69"/>
      <c r="L165" s="69"/>
      <c r="M165" s="69"/>
    </row>
    <row r="166" spans="11:13" ht="15.75">
      <c r="K166" s="69"/>
      <c r="L166" s="69"/>
      <c r="M166" s="69"/>
    </row>
    <row r="167" spans="11:13" ht="15.75">
      <c r="K167" s="69"/>
      <c r="L167" s="69"/>
      <c r="M167" s="69"/>
    </row>
    <row r="168" spans="11:13" ht="15.75">
      <c r="K168" s="69"/>
      <c r="L168" s="69"/>
      <c r="M168" s="69"/>
    </row>
    <row r="169" spans="11:13" ht="15.75">
      <c r="K169" s="69"/>
      <c r="L169" s="69"/>
      <c r="M169" s="69"/>
    </row>
    <row r="170" spans="11:13" ht="15.75">
      <c r="K170" s="69"/>
      <c r="L170" s="69"/>
      <c r="M170" s="69"/>
    </row>
    <row r="171" spans="11:13" ht="15.75">
      <c r="K171" s="69"/>
      <c r="L171" s="69"/>
      <c r="M171" s="69"/>
    </row>
    <row r="172" spans="11:13" ht="15.75">
      <c r="K172" s="69"/>
      <c r="L172" s="69"/>
      <c r="M172" s="69"/>
    </row>
    <row r="173" spans="11:13" ht="15.75">
      <c r="K173" s="69"/>
      <c r="L173" s="69"/>
      <c r="M173" s="69"/>
    </row>
    <row r="174" spans="11:13" ht="15.75">
      <c r="K174" s="69"/>
      <c r="L174" s="69"/>
      <c r="M174" s="69"/>
    </row>
    <row r="175" spans="11:13" ht="15.75">
      <c r="K175" s="69"/>
      <c r="L175" s="69"/>
      <c r="M175" s="69"/>
    </row>
    <row r="176" spans="11:13" ht="15.75">
      <c r="K176" s="69"/>
      <c r="L176" s="69"/>
      <c r="M176" s="69"/>
    </row>
    <row r="177" spans="11:13" ht="15.75">
      <c r="K177" s="69"/>
      <c r="L177" s="69"/>
      <c r="M177" s="69"/>
    </row>
    <row r="178" spans="11:13" ht="15.75">
      <c r="K178" s="69"/>
      <c r="L178" s="69"/>
      <c r="M178" s="69"/>
    </row>
    <row r="179" spans="11:13" ht="15.75">
      <c r="K179" s="69"/>
      <c r="L179" s="69"/>
      <c r="M179" s="69"/>
    </row>
    <row r="180" spans="11:13" ht="15.75">
      <c r="K180" s="69"/>
      <c r="L180" s="69"/>
      <c r="M180" s="69"/>
    </row>
    <row r="181" spans="11:13" ht="15.75">
      <c r="K181" s="69"/>
      <c r="L181" s="69"/>
      <c r="M181" s="69"/>
    </row>
    <row r="182" spans="11:13" ht="15.75">
      <c r="K182" s="69"/>
      <c r="L182" s="69"/>
      <c r="M182" s="69"/>
    </row>
    <row r="183" spans="11:13" ht="15.75">
      <c r="K183" s="69"/>
      <c r="L183" s="69"/>
      <c r="M183" s="69"/>
    </row>
    <row r="184" spans="11:13" ht="15.75">
      <c r="K184" s="69"/>
      <c r="L184" s="69"/>
      <c r="M184" s="69"/>
    </row>
    <row r="185" spans="11:13" ht="15.75">
      <c r="K185" s="69"/>
      <c r="L185" s="69"/>
      <c r="M185" s="69"/>
    </row>
    <row r="186" spans="11:13" ht="15.75">
      <c r="K186" s="69"/>
      <c r="L186" s="69"/>
      <c r="M186" s="69"/>
    </row>
    <row r="187" spans="11:13" ht="15.75">
      <c r="K187" s="69"/>
      <c r="L187" s="69"/>
      <c r="M187" s="69"/>
    </row>
    <row r="188" spans="11:13" ht="15.75">
      <c r="K188" s="69"/>
      <c r="L188" s="69"/>
      <c r="M188" s="69"/>
    </row>
    <row r="189" spans="11:13" ht="15.75">
      <c r="K189" s="69"/>
      <c r="L189" s="69"/>
      <c r="M189" s="69"/>
    </row>
    <row r="190" spans="11:13" ht="15.75">
      <c r="K190" s="69"/>
      <c r="L190" s="69"/>
      <c r="M190" s="69"/>
    </row>
    <row r="191" spans="11:13" ht="15.75">
      <c r="K191" s="69"/>
      <c r="L191" s="69"/>
      <c r="M191" s="69"/>
    </row>
    <row r="192" spans="11:13" ht="15.75">
      <c r="K192" s="69"/>
      <c r="L192" s="69"/>
      <c r="M192" s="69"/>
    </row>
    <row r="193" spans="11:13" ht="15.75">
      <c r="K193" s="69"/>
      <c r="L193" s="69"/>
      <c r="M193" s="69"/>
    </row>
    <row r="194" spans="11:13" ht="15.75">
      <c r="K194" s="69"/>
      <c r="L194" s="69"/>
      <c r="M194" s="69"/>
    </row>
    <row r="195" spans="11:13" ht="15.75">
      <c r="K195" s="69"/>
      <c r="L195" s="69"/>
      <c r="M195" s="69"/>
    </row>
    <row r="196" spans="11:13" ht="15.75">
      <c r="K196" s="69"/>
      <c r="L196" s="69"/>
      <c r="M196" s="69"/>
    </row>
    <row r="197" spans="11:13" ht="15.75">
      <c r="K197" s="69"/>
      <c r="L197" s="69"/>
      <c r="M197" s="69"/>
    </row>
    <row r="198" spans="11:13" ht="15.75">
      <c r="K198" s="69"/>
      <c r="L198" s="69"/>
      <c r="M198" s="69"/>
    </row>
    <row r="199" spans="11:13" ht="15.75">
      <c r="K199" s="69"/>
      <c r="L199" s="69"/>
      <c r="M199" s="69"/>
    </row>
    <row r="200" spans="11:13" ht="15.75">
      <c r="K200" s="69"/>
      <c r="L200" s="69"/>
      <c r="M200" s="69"/>
    </row>
    <row r="201" spans="11:13" ht="15.75">
      <c r="K201" s="69"/>
      <c r="L201" s="69"/>
      <c r="M201" s="69"/>
    </row>
    <row r="202" spans="11:13" ht="15.75">
      <c r="K202" s="69"/>
      <c r="L202" s="69"/>
      <c r="M202" s="69"/>
    </row>
    <row r="203" spans="11:13" ht="15.75">
      <c r="K203" s="69"/>
      <c r="L203" s="69"/>
      <c r="M203" s="69"/>
    </row>
    <row r="204" spans="11:13" ht="15.75">
      <c r="K204" s="69"/>
      <c r="L204" s="69"/>
      <c r="M204" s="69"/>
    </row>
    <row r="205" spans="11:13" ht="15.75">
      <c r="K205" s="69"/>
      <c r="L205" s="69"/>
      <c r="M205" s="69"/>
    </row>
    <row r="206" spans="11:13" ht="15.75">
      <c r="K206" s="69"/>
      <c r="L206" s="69"/>
      <c r="M206" s="69"/>
    </row>
    <row r="207" spans="11:13" ht="15.75">
      <c r="K207" s="69"/>
      <c r="L207" s="69"/>
      <c r="M207" s="69"/>
    </row>
    <row r="208" spans="11:13" ht="15.75">
      <c r="K208" s="69"/>
      <c r="L208" s="69"/>
      <c r="M208" s="69"/>
    </row>
    <row r="209" spans="11:13" ht="15.75">
      <c r="K209" s="69"/>
      <c r="L209" s="69"/>
      <c r="M209" s="69"/>
    </row>
    <row r="210" spans="11:13" ht="15.75">
      <c r="K210" s="69"/>
      <c r="L210" s="69"/>
      <c r="M210" s="69"/>
    </row>
    <row r="211" spans="11:13" ht="15.75">
      <c r="K211" s="69"/>
      <c r="L211" s="69"/>
      <c r="M211" s="69"/>
    </row>
    <row r="212" spans="11:13" ht="15.75">
      <c r="K212" s="69"/>
      <c r="L212" s="69"/>
      <c r="M212" s="69"/>
    </row>
    <row r="213" spans="11:13" ht="15.75">
      <c r="K213" s="69"/>
      <c r="L213" s="69"/>
      <c r="M213" s="69"/>
    </row>
    <row r="214" spans="11:13" ht="15.75">
      <c r="K214" s="69"/>
      <c r="L214" s="69"/>
      <c r="M214" s="69"/>
    </row>
    <row r="215" spans="11:13" ht="15.75">
      <c r="K215" s="69"/>
      <c r="L215" s="69"/>
      <c r="M215" s="69"/>
    </row>
    <row r="216" spans="11:13" ht="15.75">
      <c r="K216" s="69"/>
      <c r="L216" s="69"/>
      <c r="M216" s="69"/>
    </row>
    <row r="217" spans="11:13" ht="15.75">
      <c r="K217" s="69"/>
      <c r="L217" s="69"/>
      <c r="M217" s="69"/>
    </row>
    <row r="218" spans="11:13" ht="15.75">
      <c r="K218" s="69"/>
      <c r="L218" s="69"/>
      <c r="M218" s="69"/>
    </row>
    <row r="219" spans="11:13" ht="15.75">
      <c r="K219" s="69"/>
      <c r="L219" s="69"/>
      <c r="M219" s="69"/>
    </row>
    <row r="220" spans="11:13" ht="15.75">
      <c r="K220" s="69"/>
      <c r="L220" s="69"/>
      <c r="M220" s="69"/>
    </row>
    <row r="221" spans="11:13" ht="15.75">
      <c r="K221" s="69"/>
      <c r="L221" s="69"/>
      <c r="M221" s="69"/>
    </row>
    <row r="222" spans="11:13" ht="15.75">
      <c r="K222" s="69"/>
      <c r="L222" s="69"/>
      <c r="M222" s="69"/>
    </row>
    <row r="223" spans="11:13" ht="15.75">
      <c r="K223" s="69"/>
      <c r="L223" s="69"/>
      <c r="M223" s="69"/>
    </row>
    <row r="224" spans="11:13" ht="15.75">
      <c r="K224" s="69"/>
      <c r="L224" s="69"/>
      <c r="M224" s="69"/>
    </row>
    <row r="225" spans="11:13" ht="15.75">
      <c r="K225" s="69"/>
      <c r="L225" s="69"/>
      <c r="M225" s="69"/>
    </row>
    <row r="226" spans="11:13" ht="15.75">
      <c r="K226" s="69"/>
      <c r="L226" s="69"/>
      <c r="M226" s="69"/>
    </row>
    <row r="227" spans="11:13" ht="15.75">
      <c r="K227" s="69"/>
      <c r="L227" s="69"/>
      <c r="M227" s="69"/>
    </row>
    <row r="228" spans="11:13" ht="15.75">
      <c r="K228" s="69"/>
      <c r="L228" s="69"/>
      <c r="M228" s="69"/>
    </row>
    <row r="229" spans="11:13" ht="15.75">
      <c r="K229" s="69"/>
      <c r="L229" s="69"/>
      <c r="M229" s="69"/>
    </row>
    <row r="230" spans="11:13" ht="15.75">
      <c r="K230" s="69"/>
      <c r="L230" s="69"/>
      <c r="M230" s="69"/>
    </row>
    <row r="231" spans="11:13" ht="15.75">
      <c r="K231" s="69"/>
      <c r="L231" s="69"/>
      <c r="M231" s="69"/>
    </row>
    <row r="232" spans="11:13" ht="15.75">
      <c r="K232" s="69"/>
      <c r="L232" s="69"/>
      <c r="M232" s="69"/>
    </row>
    <row r="233" spans="11:13" ht="15.75">
      <c r="K233" s="69"/>
      <c r="L233" s="69"/>
      <c r="M233" s="69"/>
    </row>
    <row r="234" spans="11:13" ht="15.75">
      <c r="K234" s="69"/>
      <c r="L234" s="69"/>
      <c r="M234" s="69"/>
    </row>
    <row r="235" spans="11:13" ht="15.75">
      <c r="K235" s="69"/>
      <c r="L235" s="69"/>
      <c r="M235" s="69"/>
    </row>
    <row r="236" spans="11:13" ht="15.75">
      <c r="K236" s="69"/>
      <c r="L236" s="69"/>
      <c r="M236" s="69"/>
    </row>
    <row r="237" spans="11:13" ht="15.75">
      <c r="K237" s="69"/>
      <c r="L237" s="69"/>
      <c r="M237" s="69"/>
    </row>
    <row r="238" spans="11:13" ht="15.75">
      <c r="K238" s="69"/>
      <c r="L238" s="69"/>
      <c r="M238" s="69"/>
    </row>
    <row r="239" spans="11:13" ht="15.75">
      <c r="K239" s="69"/>
      <c r="L239" s="69"/>
      <c r="M239" s="69"/>
    </row>
    <row r="240" spans="11:13" ht="15.75">
      <c r="K240" s="69"/>
      <c r="L240" s="69"/>
      <c r="M240" s="69"/>
    </row>
    <row r="241" spans="11:13" ht="15.75">
      <c r="K241" s="69"/>
      <c r="L241" s="69"/>
      <c r="M241" s="69"/>
    </row>
    <row r="242" spans="11:13" ht="15.75">
      <c r="K242" s="69"/>
      <c r="L242" s="69"/>
      <c r="M242" s="69"/>
    </row>
    <row r="243" spans="11:13" ht="15.75">
      <c r="K243" s="69"/>
      <c r="L243" s="69"/>
      <c r="M243" s="69"/>
    </row>
    <row r="244" spans="11:13" ht="15.75">
      <c r="K244" s="69"/>
      <c r="L244" s="69"/>
      <c r="M244" s="69"/>
    </row>
    <row r="245" spans="11:13" ht="15.75">
      <c r="K245" s="69"/>
      <c r="L245" s="69"/>
      <c r="M245" s="69"/>
    </row>
    <row r="246" spans="11:13" ht="15.75">
      <c r="K246" s="69"/>
      <c r="L246" s="69"/>
      <c r="M246" s="69"/>
    </row>
    <row r="247" spans="11:13" ht="15.75">
      <c r="K247" s="69"/>
      <c r="L247" s="69"/>
      <c r="M247" s="69"/>
    </row>
    <row r="248" spans="11:13" ht="15.75">
      <c r="K248" s="69"/>
      <c r="L248" s="69"/>
      <c r="M248" s="69"/>
    </row>
    <row r="249" spans="11:13" ht="15.75">
      <c r="K249" s="69"/>
      <c r="L249" s="69"/>
      <c r="M249" s="69"/>
    </row>
    <row r="250" spans="11:13" ht="15.75">
      <c r="K250" s="69"/>
      <c r="L250" s="69"/>
      <c r="M250" s="69"/>
    </row>
    <row r="251" spans="11:13" ht="15.75">
      <c r="K251" s="69"/>
      <c r="L251" s="69"/>
      <c r="M251" s="69"/>
    </row>
    <row r="252" spans="11:13" ht="15.75">
      <c r="K252" s="69"/>
      <c r="L252" s="69"/>
      <c r="M252" s="69"/>
    </row>
    <row r="253" spans="11:13" ht="15.75">
      <c r="K253" s="69"/>
      <c r="L253" s="69"/>
      <c r="M253" s="69"/>
    </row>
    <row r="254" spans="11:13" ht="15.75">
      <c r="K254" s="69"/>
      <c r="L254" s="69"/>
      <c r="M254" s="69"/>
    </row>
    <row r="255" spans="11:13" ht="15.75">
      <c r="K255" s="69"/>
      <c r="L255" s="69"/>
      <c r="M255" s="69"/>
    </row>
    <row r="256" spans="11:13" ht="15.75">
      <c r="K256" s="69"/>
      <c r="L256" s="69"/>
      <c r="M256" s="69"/>
    </row>
    <row r="257" spans="11:13" ht="15.75">
      <c r="K257" s="69"/>
      <c r="L257" s="69"/>
      <c r="M257" s="69"/>
    </row>
    <row r="258" spans="11:13" ht="15.75">
      <c r="K258" s="69"/>
      <c r="L258" s="69"/>
      <c r="M258" s="69"/>
    </row>
    <row r="259" spans="11:13" ht="15.75">
      <c r="K259" s="69"/>
      <c r="L259" s="69"/>
      <c r="M259" s="69"/>
    </row>
    <row r="260" spans="11:13" ht="15.75">
      <c r="K260" s="69"/>
      <c r="L260" s="69"/>
      <c r="M260" s="69"/>
    </row>
    <row r="261" spans="11:13" ht="15.75">
      <c r="K261" s="69"/>
      <c r="L261" s="69"/>
      <c r="M261" s="69"/>
    </row>
    <row r="262" spans="11:13" ht="15.75">
      <c r="K262" s="69"/>
      <c r="L262" s="69"/>
      <c r="M262" s="69"/>
    </row>
    <row r="263" spans="11:13" ht="15.75">
      <c r="K263" s="69"/>
      <c r="L263" s="69"/>
      <c r="M263" s="69"/>
    </row>
    <row r="264" spans="11:13" ht="15.75">
      <c r="K264" s="69"/>
      <c r="L264" s="69"/>
      <c r="M264" s="69"/>
    </row>
    <row r="265" spans="11:13" ht="15.75">
      <c r="K265" s="69"/>
      <c r="L265" s="69"/>
      <c r="M265" s="69"/>
    </row>
    <row r="266" spans="11:13" ht="15.75">
      <c r="K266" s="69"/>
      <c r="L266" s="69"/>
      <c r="M266" s="69"/>
    </row>
    <row r="267" spans="11:13" ht="15.75">
      <c r="K267" s="69"/>
      <c r="L267" s="69"/>
      <c r="M267" s="69"/>
    </row>
    <row r="268" spans="11:13" ht="15.75">
      <c r="K268" s="69"/>
      <c r="L268" s="69"/>
      <c r="M268" s="69"/>
    </row>
    <row r="269" spans="11:13" ht="15.75">
      <c r="K269" s="69"/>
      <c r="L269" s="69"/>
      <c r="M269" s="69"/>
    </row>
    <row r="270" spans="11:13" ht="15.75">
      <c r="K270" s="69"/>
      <c r="L270" s="69"/>
      <c r="M270" s="69"/>
    </row>
    <row r="271" spans="11:13" ht="15.75">
      <c r="K271" s="69"/>
      <c r="L271" s="69"/>
      <c r="M271" s="69"/>
    </row>
    <row r="272" spans="11:13" ht="15.75">
      <c r="K272" s="69"/>
      <c r="L272" s="69"/>
      <c r="M272" s="69"/>
    </row>
    <row r="273" spans="11:13" ht="15.75">
      <c r="K273" s="69"/>
      <c r="L273" s="69"/>
      <c r="M273" s="69"/>
    </row>
    <row r="274" spans="11:13" ht="15.75">
      <c r="K274" s="69"/>
      <c r="L274" s="69"/>
      <c r="M274" s="69"/>
    </row>
    <row r="275" spans="11:13" ht="15.75">
      <c r="K275" s="69"/>
      <c r="L275" s="69"/>
      <c r="M275" s="69"/>
    </row>
    <row r="276" spans="11:13" ht="15.75">
      <c r="K276" s="69"/>
      <c r="L276" s="69"/>
      <c r="M276" s="69"/>
    </row>
    <row r="277" spans="11:13" ht="15.75">
      <c r="K277" s="69"/>
      <c r="L277" s="69"/>
      <c r="M277" s="69"/>
    </row>
    <row r="278" spans="11:13" ht="15.75">
      <c r="K278" s="69"/>
      <c r="L278" s="69"/>
      <c r="M278" s="69"/>
    </row>
    <row r="279" spans="11:13" ht="15.75">
      <c r="K279" s="69"/>
      <c r="L279" s="69"/>
      <c r="M279" s="69"/>
    </row>
    <row r="280" spans="11:13" ht="15.75">
      <c r="K280" s="69"/>
      <c r="L280" s="69"/>
      <c r="M280" s="69"/>
    </row>
    <row r="281" spans="11:13" ht="15.75">
      <c r="K281" s="69"/>
      <c r="L281" s="69"/>
      <c r="M281" s="69"/>
    </row>
    <row r="282" spans="11:13" ht="15.75">
      <c r="K282" s="69"/>
      <c r="L282" s="69"/>
      <c r="M282" s="69"/>
    </row>
    <row r="283" spans="11:13" ht="15.75">
      <c r="K283" s="69"/>
      <c r="L283" s="69"/>
      <c r="M283" s="69"/>
    </row>
    <row r="284" spans="11:13" ht="15.75">
      <c r="K284" s="69"/>
      <c r="L284" s="69"/>
      <c r="M284" s="69"/>
    </row>
    <row r="285" spans="11:13" ht="15.75">
      <c r="K285" s="69"/>
      <c r="L285" s="69"/>
      <c r="M285" s="69"/>
    </row>
    <row r="286" spans="11:13" ht="15.75">
      <c r="K286" s="69"/>
      <c r="L286" s="69"/>
      <c r="M286" s="69"/>
    </row>
    <row r="287" spans="11:13" ht="15.75">
      <c r="K287" s="69"/>
      <c r="L287" s="69"/>
      <c r="M287" s="69"/>
    </row>
    <row r="288" spans="11:13" ht="15.75">
      <c r="K288" s="69"/>
      <c r="L288" s="69"/>
      <c r="M288" s="69"/>
    </row>
    <row r="289" spans="11:13" ht="15.75">
      <c r="K289" s="69"/>
      <c r="L289" s="69"/>
      <c r="M289" s="69"/>
    </row>
    <row r="290" spans="11:13" ht="15.75">
      <c r="K290" s="69"/>
      <c r="L290" s="69"/>
      <c r="M290" s="69"/>
    </row>
    <row r="291" spans="11:13" ht="15.75">
      <c r="K291" s="69"/>
      <c r="L291" s="69"/>
      <c r="M291" s="69"/>
    </row>
    <row r="292" spans="11:13" ht="15.75">
      <c r="K292" s="69"/>
      <c r="L292" s="69"/>
      <c r="M292" s="69"/>
    </row>
    <row r="293" spans="11:13" ht="15.75">
      <c r="K293" s="69"/>
      <c r="L293" s="69"/>
      <c r="M293" s="69"/>
    </row>
    <row r="294" spans="11:13" ht="15.75">
      <c r="K294" s="69"/>
      <c r="L294" s="69"/>
      <c r="M294" s="69"/>
    </row>
    <row r="295" spans="11:13" ht="15.75">
      <c r="K295" s="69"/>
      <c r="L295" s="69"/>
      <c r="M295" s="69"/>
    </row>
    <row r="296" spans="11:13" ht="15.75">
      <c r="K296" s="69"/>
      <c r="L296" s="69"/>
      <c r="M296" s="69"/>
    </row>
    <row r="297" spans="11:13" ht="15.75">
      <c r="K297" s="69"/>
      <c r="L297" s="69"/>
      <c r="M297" s="69"/>
    </row>
    <row r="298" spans="11:13" ht="15.75">
      <c r="K298" s="69"/>
      <c r="L298" s="69"/>
      <c r="M298" s="69"/>
    </row>
    <row r="299" spans="11:13" ht="15.75">
      <c r="K299" s="69"/>
      <c r="L299" s="69"/>
      <c r="M299" s="69"/>
    </row>
    <row r="300" spans="11:13" ht="15.75">
      <c r="K300" s="69"/>
      <c r="L300" s="69"/>
      <c r="M300" s="69"/>
    </row>
    <row r="301" spans="11:13" ht="15.75">
      <c r="K301" s="69"/>
      <c r="L301" s="69"/>
      <c r="M301" s="69"/>
    </row>
    <row r="302" spans="11:13" ht="15.75">
      <c r="K302" s="69"/>
      <c r="L302" s="69"/>
      <c r="M302" s="69"/>
    </row>
    <row r="303" spans="11:13" ht="15.75">
      <c r="K303" s="69"/>
      <c r="L303" s="69"/>
      <c r="M303" s="69"/>
    </row>
    <row r="304" spans="11:13" ht="15.75">
      <c r="K304" s="69"/>
      <c r="L304" s="69"/>
      <c r="M304" s="69"/>
    </row>
    <row r="305" spans="11:13" ht="15.75">
      <c r="K305" s="69"/>
      <c r="L305" s="69"/>
      <c r="M305" s="69"/>
    </row>
    <row r="306" spans="11:13" ht="15.75">
      <c r="K306" s="69"/>
      <c r="L306" s="69"/>
      <c r="M306" s="69"/>
    </row>
    <row r="307" spans="11:13" ht="15.75">
      <c r="K307" s="69"/>
      <c r="L307" s="69"/>
      <c r="M307" s="69"/>
    </row>
    <row r="308" spans="11:13" ht="15.75">
      <c r="K308" s="69"/>
      <c r="L308" s="69"/>
      <c r="M308" s="69"/>
    </row>
    <row r="309" spans="11:13" ht="15.75">
      <c r="K309" s="69"/>
      <c r="L309" s="69"/>
      <c r="M309" s="69"/>
    </row>
    <row r="310" spans="11:13" ht="15.75">
      <c r="K310" s="69"/>
      <c r="L310" s="69"/>
      <c r="M310" s="69"/>
    </row>
    <row r="311" spans="11:13" ht="15.75">
      <c r="K311" s="69"/>
      <c r="L311" s="69"/>
      <c r="M311" s="69"/>
    </row>
    <row r="312" spans="11:13" ht="15.75">
      <c r="K312" s="69"/>
      <c r="L312" s="69"/>
      <c r="M312" s="69"/>
    </row>
    <row r="313" spans="11:13" ht="15.75">
      <c r="K313" s="69"/>
      <c r="L313" s="69"/>
      <c r="M313" s="69"/>
    </row>
    <row r="314" spans="11:13" ht="15.75">
      <c r="K314" s="69"/>
      <c r="L314" s="69"/>
      <c r="M314" s="69"/>
    </row>
    <row r="315" spans="11:13" ht="15.75">
      <c r="K315" s="69"/>
      <c r="L315" s="69"/>
      <c r="M315" s="69"/>
    </row>
    <row r="316" spans="11:13" ht="15.75">
      <c r="K316" s="69"/>
      <c r="L316" s="69"/>
      <c r="M316" s="69"/>
    </row>
    <row r="317" spans="11:13" ht="15.75">
      <c r="K317" s="69"/>
      <c r="L317" s="69"/>
      <c r="M317" s="69"/>
    </row>
    <row r="318" spans="11:13" ht="15.75">
      <c r="K318" s="69"/>
      <c r="L318" s="69"/>
      <c r="M318" s="69"/>
    </row>
    <row r="319" spans="11:13" ht="15.75">
      <c r="K319" s="69"/>
      <c r="L319" s="69"/>
      <c r="M319" s="69"/>
    </row>
    <row r="320" spans="11:13" ht="15.75">
      <c r="K320" s="69"/>
      <c r="L320" s="69"/>
      <c r="M320" s="69"/>
    </row>
    <row r="321" spans="11:13" ht="15.75">
      <c r="K321" s="69"/>
      <c r="L321" s="69"/>
      <c r="M321" s="69"/>
    </row>
    <row r="322" spans="11:13" ht="15.75">
      <c r="K322" s="69"/>
      <c r="L322" s="69"/>
      <c r="M322" s="69"/>
    </row>
    <row r="323" spans="11:13" ht="15.75">
      <c r="K323" s="69"/>
      <c r="L323" s="69"/>
      <c r="M323" s="69"/>
    </row>
    <row r="324" spans="11:13" ht="15.75">
      <c r="K324" s="69"/>
      <c r="L324" s="69"/>
      <c r="M324" s="69"/>
    </row>
    <row r="325" spans="11:13" ht="15.75">
      <c r="K325" s="69"/>
      <c r="L325" s="69"/>
      <c r="M325" s="69"/>
    </row>
    <row r="326" spans="11:13" ht="15.75">
      <c r="K326" s="69"/>
      <c r="L326" s="69"/>
      <c r="M326" s="69"/>
    </row>
    <row r="327" spans="11:13" ht="15.75">
      <c r="K327" s="69"/>
      <c r="L327" s="69"/>
      <c r="M327" s="69"/>
    </row>
    <row r="328" spans="11:13" ht="15.75">
      <c r="K328" s="69"/>
      <c r="L328" s="69"/>
      <c r="M328" s="69"/>
    </row>
    <row r="329" spans="11:13" ht="15.75">
      <c r="K329" s="69"/>
      <c r="L329" s="69"/>
      <c r="M329" s="69"/>
    </row>
    <row r="330" spans="11:13" ht="15.75">
      <c r="K330" s="69"/>
      <c r="L330" s="69"/>
      <c r="M330" s="69"/>
    </row>
    <row r="331" spans="11:13" ht="15.75">
      <c r="K331" s="69"/>
      <c r="L331" s="69"/>
      <c r="M331" s="69"/>
    </row>
    <row r="332" spans="11:13" ht="15.75">
      <c r="K332" s="69"/>
      <c r="L332" s="69"/>
      <c r="M332" s="69"/>
    </row>
    <row r="333" spans="11:13" ht="15.75">
      <c r="K333" s="69"/>
      <c r="L333" s="69"/>
      <c r="M333" s="69"/>
    </row>
    <row r="334" spans="11:13" ht="15.75">
      <c r="K334" s="69"/>
      <c r="L334" s="69"/>
      <c r="M334" s="69"/>
    </row>
    <row r="335" spans="11:13" ht="15.75">
      <c r="K335" s="69"/>
      <c r="L335" s="69"/>
      <c r="M335" s="69"/>
    </row>
    <row r="336" spans="11:13" ht="15.75">
      <c r="K336" s="69"/>
      <c r="L336" s="69"/>
      <c r="M336" s="69"/>
    </row>
    <row r="337" spans="11:13" ht="15.75">
      <c r="K337" s="69"/>
      <c r="L337" s="69"/>
      <c r="M337" s="69"/>
    </row>
    <row r="338" spans="11:13" ht="15.75">
      <c r="K338" s="69"/>
      <c r="L338" s="69"/>
      <c r="M338" s="69"/>
    </row>
    <row r="339" spans="11:13" ht="15.75">
      <c r="K339" s="69"/>
      <c r="L339" s="69"/>
      <c r="M339" s="69"/>
    </row>
    <row r="340" spans="11:13" ht="15.75">
      <c r="K340" s="69"/>
      <c r="L340" s="69"/>
      <c r="M340" s="69"/>
    </row>
    <row r="341" spans="11:13" ht="15.75">
      <c r="K341" s="69"/>
      <c r="L341" s="69"/>
      <c r="M341" s="69"/>
    </row>
    <row r="342" spans="11:13" ht="15.75">
      <c r="K342" s="69"/>
      <c r="L342" s="69"/>
      <c r="M342" s="69"/>
    </row>
    <row r="343" spans="11:13" ht="15.75">
      <c r="K343" s="69"/>
      <c r="L343" s="69"/>
      <c r="M343" s="69"/>
    </row>
    <row r="344" spans="11:13" ht="15.75">
      <c r="K344" s="69"/>
      <c r="L344" s="69"/>
      <c r="M344" s="69"/>
    </row>
    <row r="345" spans="11:13" ht="15.75">
      <c r="K345" s="69"/>
      <c r="L345" s="69"/>
      <c r="M345" s="69"/>
    </row>
    <row r="346" spans="11:13" ht="15.75">
      <c r="K346" s="69"/>
      <c r="L346" s="69"/>
      <c r="M346" s="69"/>
    </row>
    <row r="347" spans="11:13" ht="15.75">
      <c r="K347" s="69"/>
      <c r="L347" s="69"/>
      <c r="M347" s="69"/>
    </row>
    <row r="348" spans="11:13" ht="15.75">
      <c r="K348" s="69"/>
      <c r="L348" s="69"/>
      <c r="M348" s="69"/>
    </row>
    <row r="349" spans="11:13" ht="15.75">
      <c r="K349" s="69"/>
      <c r="L349" s="69"/>
      <c r="M349" s="69"/>
    </row>
    <row r="350" spans="11:13" ht="15.75">
      <c r="K350" s="69"/>
      <c r="L350" s="69"/>
      <c r="M350" s="69"/>
    </row>
    <row r="351" spans="11:13" ht="15.75">
      <c r="K351" s="69"/>
      <c r="L351" s="69"/>
      <c r="M351" s="69"/>
    </row>
    <row r="352" spans="11:13" ht="15.75">
      <c r="K352" s="69"/>
      <c r="L352" s="69"/>
      <c r="M352" s="69"/>
    </row>
    <row r="353" spans="11:13" ht="15.75">
      <c r="K353" s="69"/>
      <c r="L353" s="69"/>
      <c r="M353" s="69"/>
    </row>
    <row r="354" spans="11:13" ht="15.75">
      <c r="K354" s="69"/>
      <c r="L354" s="69"/>
      <c r="M354" s="69"/>
    </row>
    <row r="355" spans="11:13" ht="15.75">
      <c r="K355" s="69"/>
      <c r="L355" s="69"/>
      <c r="M355" s="69"/>
    </row>
    <row r="356" spans="11:13" ht="15.75">
      <c r="K356" s="69"/>
      <c r="L356" s="69"/>
      <c r="M356" s="69"/>
    </row>
    <row r="357" spans="11:13" ht="15.75">
      <c r="K357" s="69"/>
      <c r="L357" s="69"/>
      <c r="M357" s="69"/>
    </row>
    <row r="358" spans="11:13" ht="15.75">
      <c r="K358" s="69"/>
      <c r="L358" s="69"/>
      <c r="M358" s="69"/>
    </row>
    <row r="359" spans="11:13" ht="15.75">
      <c r="K359" s="69"/>
      <c r="L359" s="69"/>
      <c r="M359" s="69"/>
    </row>
    <row r="360" spans="11:13" ht="15.75">
      <c r="K360" s="69"/>
      <c r="L360" s="69"/>
      <c r="M360" s="69"/>
    </row>
    <row r="361" spans="11:13" ht="15.75">
      <c r="K361" s="69"/>
      <c r="L361" s="69"/>
      <c r="M361" s="69"/>
    </row>
    <row r="362" spans="11:13" ht="15.75">
      <c r="K362" s="69"/>
      <c r="L362" s="69"/>
      <c r="M362" s="69"/>
    </row>
    <row r="363" spans="11:13" ht="15.75">
      <c r="K363" s="69"/>
      <c r="L363" s="69"/>
      <c r="M363" s="69"/>
    </row>
    <row r="364" spans="11:13" ht="15.75">
      <c r="K364" s="69"/>
      <c r="L364" s="69"/>
      <c r="M364" s="69"/>
    </row>
    <row r="365" spans="11:13" ht="15.75">
      <c r="K365" s="69"/>
      <c r="L365" s="69"/>
      <c r="M365" s="69"/>
    </row>
    <row r="366" spans="11:13" ht="15.75">
      <c r="K366" s="69"/>
      <c r="L366" s="69"/>
      <c r="M366" s="69"/>
    </row>
    <row r="367" spans="11:13" ht="15.75">
      <c r="K367" s="69"/>
      <c r="L367" s="69"/>
      <c r="M367" s="69"/>
    </row>
    <row r="368" spans="11:13" ht="15.75">
      <c r="K368" s="69"/>
      <c r="L368" s="69"/>
      <c r="M368" s="69"/>
    </row>
    <row r="369" spans="11:13" ht="15.75">
      <c r="K369" s="69"/>
      <c r="L369" s="69"/>
      <c r="M369" s="69"/>
    </row>
    <row r="370" spans="11:13" ht="15.75">
      <c r="K370" s="69"/>
      <c r="L370" s="69"/>
      <c r="M370" s="69"/>
    </row>
    <row r="371" spans="11:13" ht="15.75">
      <c r="K371" s="69"/>
      <c r="L371" s="69"/>
      <c r="M371" s="69"/>
    </row>
    <row r="372" spans="11:13" ht="15.75">
      <c r="K372" s="69"/>
      <c r="L372" s="69"/>
      <c r="M372" s="69"/>
    </row>
    <row r="373" spans="11:13" ht="15.75">
      <c r="K373" s="69"/>
      <c r="L373" s="69"/>
      <c r="M373" s="69"/>
    </row>
    <row r="374" spans="11:13" ht="15.75">
      <c r="K374" s="69"/>
      <c r="L374" s="69"/>
      <c r="M374" s="69"/>
    </row>
    <row r="375" spans="11:13" ht="15.75">
      <c r="K375" s="69"/>
      <c r="L375" s="69"/>
      <c r="M375" s="69"/>
    </row>
    <row r="376" spans="11:13" ht="15.75">
      <c r="K376" s="69"/>
      <c r="L376" s="69"/>
      <c r="M376" s="69"/>
    </row>
    <row r="377" spans="11:13" ht="15.75">
      <c r="K377" s="69"/>
      <c r="L377" s="69"/>
      <c r="M377" s="69"/>
    </row>
    <row r="378" spans="11:13" ht="15.75">
      <c r="K378" s="69"/>
      <c r="L378" s="69"/>
      <c r="M378" s="69"/>
    </row>
    <row r="379" spans="11:13" ht="15.75">
      <c r="K379" s="69"/>
      <c r="L379" s="69"/>
      <c r="M379" s="69"/>
    </row>
    <row r="380" spans="11:13" ht="15.75">
      <c r="K380" s="69"/>
      <c r="L380" s="69"/>
      <c r="M380" s="69"/>
    </row>
    <row r="381" spans="11:13" ht="15.75">
      <c r="K381" s="69"/>
      <c r="L381" s="69"/>
      <c r="M381" s="69"/>
    </row>
    <row r="382" spans="11:13" ht="15.75">
      <c r="K382" s="69"/>
      <c r="L382" s="69"/>
      <c r="M382" s="69"/>
    </row>
    <row r="383" spans="11:13" ht="15.75">
      <c r="K383" s="69"/>
      <c r="L383" s="69"/>
      <c r="M383" s="69"/>
    </row>
    <row r="384" spans="11:13" ht="15.75">
      <c r="K384" s="69"/>
      <c r="L384" s="69"/>
      <c r="M384" s="69"/>
    </row>
    <row r="385" spans="11:13" ht="15.75">
      <c r="K385" s="69"/>
      <c r="L385" s="69"/>
      <c r="M385" s="69"/>
    </row>
    <row r="386" spans="11:13" ht="15.75">
      <c r="K386" s="69"/>
      <c r="L386" s="69"/>
      <c r="M386" s="69"/>
    </row>
    <row r="387" spans="11:13" ht="15.75">
      <c r="K387" s="69"/>
      <c r="L387" s="69"/>
      <c r="M387" s="69"/>
    </row>
    <row r="388" spans="11:13" ht="15.75">
      <c r="K388" s="69"/>
      <c r="L388" s="69"/>
      <c r="M388" s="69"/>
    </row>
    <row r="389" spans="11:13" ht="15.75">
      <c r="K389" s="69"/>
      <c r="L389" s="69"/>
      <c r="M389" s="69"/>
    </row>
    <row r="390" spans="11:13" ht="15.75">
      <c r="K390" s="69"/>
      <c r="L390" s="69"/>
      <c r="M390" s="69"/>
    </row>
    <row r="391" spans="11:13" ht="15.75">
      <c r="K391" s="69"/>
      <c r="L391" s="69"/>
      <c r="M391" s="69"/>
    </row>
    <row r="392" spans="11:13" ht="15.75">
      <c r="K392" s="69"/>
      <c r="L392" s="69"/>
      <c r="M392" s="69"/>
    </row>
    <row r="393" spans="11:13" ht="15.75">
      <c r="K393" s="69"/>
      <c r="L393" s="69"/>
      <c r="M393" s="69"/>
    </row>
    <row r="394" spans="11:13" ht="15.75">
      <c r="K394" s="69"/>
      <c r="L394" s="69"/>
      <c r="M394" s="69"/>
    </row>
    <row r="395" spans="11:13" ht="15.75">
      <c r="K395" s="69"/>
      <c r="L395" s="69"/>
      <c r="M395" s="69"/>
    </row>
    <row r="396" spans="11:13" ht="15.75">
      <c r="K396" s="69"/>
      <c r="L396" s="69"/>
      <c r="M396" s="69"/>
    </row>
    <row r="397" spans="11:13" ht="15.75">
      <c r="K397" s="69"/>
      <c r="L397" s="69"/>
      <c r="M397" s="69"/>
    </row>
    <row r="398" spans="11:13" ht="15.75">
      <c r="K398" s="69"/>
      <c r="L398" s="69"/>
      <c r="M398" s="69"/>
    </row>
    <row r="399" spans="11:13" ht="15.75">
      <c r="K399" s="69"/>
      <c r="L399" s="69"/>
      <c r="M399" s="69"/>
    </row>
    <row r="400" spans="11:13" ht="15.75">
      <c r="K400" s="69"/>
      <c r="L400" s="69"/>
      <c r="M400" s="69"/>
    </row>
    <row r="401" spans="11:13" ht="15.75">
      <c r="K401" s="69"/>
      <c r="L401" s="69"/>
      <c r="M401" s="69"/>
    </row>
    <row r="402" spans="11:13" ht="15.75">
      <c r="K402" s="69"/>
      <c r="L402" s="69"/>
      <c r="M402" s="69"/>
    </row>
    <row r="403" spans="11:13" ht="15.75">
      <c r="K403" s="69"/>
      <c r="L403" s="69"/>
      <c r="M403" s="69"/>
    </row>
    <row r="404" spans="11:13" ht="15.75">
      <c r="K404" s="69"/>
      <c r="L404" s="69"/>
      <c r="M404" s="69"/>
    </row>
    <row r="405" spans="11:13" ht="15.75">
      <c r="K405" s="69"/>
      <c r="L405" s="69"/>
      <c r="M405" s="69"/>
    </row>
    <row r="406" spans="11:13" ht="15.75">
      <c r="K406" s="69"/>
      <c r="L406" s="69"/>
      <c r="M406" s="69"/>
    </row>
    <row r="407" spans="11:13" ht="15.75">
      <c r="K407" s="69"/>
      <c r="L407" s="69"/>
      <c r="M407" s="69"/>
    </row>
    <row r="408" spans="11:13" ht="15.75">
      <c r="K408" s="69"/>
      <c r="L408" s="69"/>
      <c r="M408" s="69"/>
    </row>
    <row r="409" spans="11:13" ht="15.75">
      <c r="K409" s="69"/>
      <c r="L409" s="69"/>
      <c r="M409" s="69"/>
    </row>
    <row r="410" spans="11:13" ht="15.75">
      <c r="K410" s="69"/>
      <c r="L410" s="69"/>
      <c r="M410" s="69"/>
    </row>
    <row r="411" spans="11:13" ht="15.75">
      <c r="K411" s="69"/>
      <c r="L411" s="69"/>
      <c r="M411" s="69"/>
    </row>
    <row r="412" spans="11:13" ht="15.75">
      <c r="K412" s="69"/>
      <c r="L412" s="69"/>
      <c r="M412" s="69"/>
    </row>
    <row r="413" spans="11:13" ht="15.75">
      <c r="K413" s="69"/>
      <c r="L413" s="69"/>
      <c r="M413" s="69"/>
    </row>
    <row r="414" spans="11:13" ht="15.75">
      <c r="K414" s="69"/>
      <c r="L414" s="69"/>
      <c r="M414" s="69"/>
    </row>
    <row r="415" spans="11:13" ht="15.75">
      <c r="K415" s="69"/>
      <c r="L415" s="69"/>
      <c r="M415" s="69"/>
    </row>
    <row r="416" spans="11:13" ht="15.75">
      <c r="K416" s="69"/>
      <c r="L416" s="69"/>
      <c r="M416" s="69"/>
    </row>
    <row r="417" spans="11:13" ht="15.75">
      <c r="K417" s="69"/>
      <c r="L417" s="69"/>
      <c r="M417" s="69"/>
    </row>
    <row r="418" spans="11:13" ht="15.75">
      <c r="K418" s="69"/>
      <c r="L418" s="69"/>
      <c r="M418" s="69"/>
    </row>
    <row r="419" spans="11:13" ht="15.75">
      <c r="K419" s="69"/>
      <c r="L419" s="69"/>
      <c r="M419" s="69"/>
    </row>
    <row r="420" spans="11:13" ht="15.75">
      <c r="K420" s="69"/>
      <c r="L420" s="69"/>
      <c r="M420" s="69"/>
    </row>
    <row r="421" spans="11:13" ht="15.75">
      <c r="K421" s="69"/>
      <c r="L421" s="69"/>
      <c r="M421" s="69"/>
    </row>
    <row r="422" spans="11:13" ht="15.75">
      <c r="K422" s="69"/>
      <c r="L422" s="69"/>
      <c r="M422" s="69"/>
    </row>
    <row r="423" spans="11:13" ht="15.75">
      <c r="K423" s="69"/>
      <c r="L423" s="69"/>
      <c r="M423" s="69"/>
    </row>
    <row r="424" spans="11:13" ht="15.75">
      <c r="K424" s="69"/>
      <c r="L424" s="69"/>
      <c r="M424" s="69"/>
    </row>
    <row r="425" spans="11:13" ht="15.75">
      <c r="K425" s="69"/>
      <c r="L425" s="69"/>
      <c r="M425" s="69"/>
    </row>
    <row r="426" spans="11:13" ht="15.75">
      <c r="K426" s="69"/>
      <c r="L426" s="69"/>
      <c r="M426" s="69"/>
    </row>
    <row r="427" spans="11:13" ht="15.75">
      <c r="K427" s="69"/>
      <c r="L427" s="69"/>
      <c r="M427" s="69"/>
    </row>
    <row r="428" spans="11:13" ht="15.75">
      <c r="K428" s="69"/>
      <c r="L428" s="69"/>
      <c r="M428" s="69"/>
    </row>
    <row r="429" spans="11:13" ht="15.75">
      <c r="K429" s="69"/>
      <c r="L429" s="69"/>
      <c r="M429" s="69"/>
    </row>
    <row r="430" spans="11:13" ht="15.75">
      <c r="K430" s="69"/>
      <c r="L430" s="69"/>
      <c r="M430" s="69"/>
    </row>
    <row r="431" spans="11:13" ht="15.75">
      <c r="K431" s="69"/>
      <c r="L431" s="69"/>
      <c r="M431" s="69"/>
    </row>
    <row r="432" spans="11:13" ht="15.75">
      <c r="K432" s="69"/>
      <c r="L432" s="69"/>
      <c r="M432" s="69"/>
    </row>
    <row r="433" spans="11:13" ht="15.75">
      <c r="K433" s="69"/>
      <c r="L433" s="69"/>
      <c r="M433" s="69"/>
    </row>
    <row r="434" spans="11:13" ht="15.75">
      <c r="K434" s="69"/>
      <c r="L434" s="69"/>
      <c r="M434" s="69"/>
    </row>
    <row r="435" spans="11:13" ht="15.75">
      <c r="K435" s="69"/>
      <c r="L435" s="69"/>
      <c r="M435" s="69"/>
    </row>
    <row r="436" spans="11:13" ht="15.75">
      <c r="K436" s="69"/>
      <c r="L436" s="69"/>
      <c r="M436" s="69"/>
    </row>
    <row r="437" spans="11:13" ht="15.75">
      <c r="K437" s="69"/>
      <c r="L437" s="69"/>
      <c r="M437" s="69"/>
    </row>
    <row r="438" spans="11:13" ht="15.75">
      <c r="K438" s="69"/>
      <c r="L438" s="69"/>
      <c r="M438" s="69"/>
    </row>
    <row r="439" spans="11:13" ht="15.75">
      <c r="K439" s="69"/>
      <c r="L439" s="69"/>
      <c r="M439" s="69"/>
    </row>
    <row r="440" spans="11:13" ht="15.75">
      <c r="K440" s="69"/>
      <c r="L440" s="69"/>
      <c r="M440" s="69"/>
    </row>
    <row r="441" spans="11:13" ht="15.75">
      <c r="K441" s="69"/>
      <c r="L441" s="69"/>
      <c r="M441" s="69"/>
    </row>
    <row r="442" spans="11:13" ht="15.75">
      <c r="K442" s="69"/>
      <c r="L442" s="69"/>
      <c r="M442" s="69"/>
    </row>
    <row r="443" spans="11:13" ht="15.75">
      <c r="K443" s="69"/>
      <c r="L443" s="69"/>
      <c r="M443" s="69"/>
    </row>
    <row r="444" spans="11:13" ht="15.75">
      <c r="K444" s="69"/>
      <c r="L444" s="69"/>
      <c r="M444" s="69"/>
    </row>
    <row r="445" spans="11:13" ht="15.75">
      <c r="K445" s="69"/>
      <c r="L445" s="69"/>
      <c r="M445" s="69"/>
    </row>
    <row r="446" spans="11:13" ht="15.75">
      <c r="K446" s="69"/>
      <c r="L446" s="69"/>
      <c r="M446" s="69"/>
    </row>
    <row r="447" spans="11:13" ht="15.75">
      <c r="K447" s="69"/>
      <c r="L447" s="69"/>
      <c r="M447" s="69"/>
    </row>
    <row r="448" spans="11:13" ht="15.75">
      <c r="K448" s="69"/>
      <c r="L448" s="69"/>
      <c r="M448" s="69"/>
    </row>
    <row r="449" spans="11:13" ht="15.75">
      <c r="K449" s="69"/>
      <c r="L449" s="69"/>
      <c r="M449" s="69"/>
    </row>
    <row r="450" spans="11:13" ht="15.75">
      <c r="K450" s="69"/>
      <c r="L450" s="69"/>
      <c r="M450" s="69"/>
    </row>
    <row r="451" spans="11:13" ht="15.75">
      <c r="K451" s="69"/>
      <c r="L451" s="69"/>
      <c r="M451" s="69"/>
    </row>
    <row r="452" spans="11:13" ht="15.75">
      <c r="K452" s="69"/>
      <c r="L452" s="69"/>
      <c r="M452" s="69"/>
    </row>
    <row r="453" spans="11:13" ht="15.75">
      <c r="K453" s="69"/>
      <c r="L453" s="69"/>
      <c r="M453" s="69"/>
    </row>
    <row r="454" spans="11:13" ht="15.75">
      <c r="K454" s="69"/>
      <c r="L454" s="69"/>
      <c r="M454" s="69"/>
    </row>
    <row r="455" spans="11:13" ht="15.75">
      <c r="K455" s="69"/>
      <c r="L455" s="69"/>
      <c r="M455" s="69"/>
    </row>
    <row r="456" spans="11:13" ht="15.75">
      <c r="K456" s="69"/>
      <c r="L456" s="69"/>
      <c r="M456" s="69"/>
    </row>
    <row r="457" spans="11:13" ht="15.75">
      <c r="K457" s="69"/>
      <c r="L457" s="69"/>
      <c r="M457" s="69"/>
    </row>
    <row r="458" spans="11:13" ht="15.75">
      <c r="K458" s="69"/>
      <c r="L458" s="69"/>
      <c r="M458" s="69"/>
    </row>
    <row r="459" spans="11:13" ht="15.75">
      <c r="K459" s="69"/>
      <c r="L459" s="69"/>
      <c r="M459" s="69"/>
    </row>
    <row r="460" spans="11:13" ht="15.75">
      <c r="K460" s="69"/>
      <c r="L460" s="69"/>
      <c r="M460" s="69"/>
    </row>
    <row r="461" spans="11:13" ht="15.75">
      <c r="K461" s="69"/>
      <c r="L461" s="69"/>
      <c r="M461" s="69"/>
    </row>
    <row r="462" spans="11:13" ht="15.75">
      <c r="K462" s="69"/>
      <c r="L462" s="69"/>
      <c r="M462" s="69"/>
    </row>
    <row r="463" spans="11:13" ht="15.75">
      <c r="K463" s="69"/>
      <c r="L463" s="69"/>
      <c r="M463" s="69"/>
    </row>
    <row r="464" spans="11:13" ht="15.75">
      <c r="K464" s="69"/>
      <c r="L464" s="69"/>
      <c r="M464" s="69"/>
    </row>
    <row r="465" spans="11:13" ht="15.75">
      <c r="K465" s="69"/>
      <c r="L465" s="69"/>
      <c r="M465" s="69"/>
    </row>
    <row r="466" spans="11:13" ht="15.75">
      <c r="K466" s="69"/>
      <c r="L466" s="69"/>
      <c r="M466" s="69"/>
    </row>
    <row r="467" spans="11:13" ht="15.75">
      <c r="K467" s="69"/>
      <c r="L467" s="69"/>
      <c r="M467" s="69"/>
    </row>
    <row r="468" spans="11:13" ht="15.75">
      <c r="K468" s="69"/>
      <c r="L468" s="69"/>
      <c r="M468" s="69"/>
    </row>
    <row r="469" spans="11:13" ht="15.75">
      <c r="K469" s="69"/>
      <c r="L469" s="69"/>
      <c r="M469" s="69"/>
    </row>
    <row r="470" spans="11:13" ht="15.75">
      <c r="K470" s="69"/>
      <c r="L470" s="69"/>
      <c r="M470" s="69"/>
    </row>
    <row r="471" spans="11:13" ht="15.75">
      <c r="K471" s="69"/>
      <c r="L471" s="69"/>
      <c r="M471" s="69"/>
    </row>
    <row r="472" spans="11:13" ht="15.75">
      <c r="K472" s="69"/>
      <c r="L472" s="69"/>
      <c r="M472" s="69"/>
    </row>
    <row r="473" spans="11:13" ht="15.75">
      <c r="K473" s="69"/>
      <c r="L473" s="69"/>
      <c r="M473" s="69"/>
    </row>
    <row r="474" spans="11:13" ht="15.75">
      <c r="K474" s="69"/>
      <c r="L474" s="69"/>
      <c r="M474" s="69"/>
    </row>
    <row r="475" spans="11:13" ht="15.75">
      <c r="K475" s="69"/>
      <c r="L475" s="69"/>
      <c r="M475" s="69"/>
    </row>
    <row r="476" spans="11:13" ht="15.75">
      <c r="K476" s="69"/>
      <c r="L476" s="69"/>
      <c r="M476" s="69"/>
    </row>
    <row r="477" spans="11:13" ht="15.75">
      <c r="K477" s="69"/>
      <c r="L477" s="69"/>
      <c r="M477" s="69"/>
    </row>
    <row r="478" spans="11:13" ht="15.75">
      <c r="K478" s="69"/>
      <c r="L478" s="69"/>
      <c r="M478" s="69"/>
    </row>
    <row r="479" spans="11:13" ht="15.75">
      <c r="K479" s="69"/>
      <c r="L479" s="69"/>
      <c r="M479" s="69"/>
    </row>
    <row r="480" spans="11:13" ht="15.75">
      <c r="K480" s="69"/>
      <c r="L480" s="69"/>
      <c r="M480" s="69"/>
    </row>
    <row r="481" spans="11:13" ht="15.75">
      <c r="K481" s="69"/>
      <c r="L481" s="69"/>
      <c r="M481" s="69"/>
    </row>
    <row r="482" spans="11:13" ht="15.75">
      <c r="K482" s="69"/>
      <c r="L482" s="69"/>
      <c r="M482" s="69"/>
    </row>
    <row r="483" spans="11:13" ht="15.75">
      <c r="K483" s="69"/>
      <c r="L483" s="69"/>
      <c r="M483" s="69"/>
    </row>
    <row r="484" spans="11:13" ht="15.75">
      <c r="K484" s="69"/>
      <c r="L484" s="69"/>
      <c r="M484" s="69"/>
    </row>
    <row r="485" spans="11:13" ht="15.75">
      <c r="K485" s="69"/>
      <c r="L485" s="69"/>
      <c r="M485" s="69"/>
    </row>
    <row r="486" spans="11:13" ht="15.75">
      <c r="K486" s="69"/>
      <c r="L486" s="69"/>
      <c r="M486" s="69"/>
    </row>
    <row r="487" spans="11:13" ht="15.75">
      <c r="K487" s="69"/>
      <c r="L487" s="69"/>
      <c r="M487" s="69"/>
    </row>
    <row r="488" spans="11:13" ht="15.75">
      <c r="K488" s="69"/>
      <c r="L488" s="69"/>
      <c r="M488" s="69"/>
    </row>
    <row r="489" spans="11:13" ht="15.75">
      <c r="K489" s="69"/>
      <c r="L489" s="69"/>
      <c r="M489" s="69"/>
    </row>
    <row r="490" spans="11:13" ht="15.75">
      <c r="K490" s="69"/>
      <c r="L490" s="69"/>
      <c r="M490" s="69"/>
    </row>
    <row r="491" spans="11:13" ht="15.75">
      <c r="K491" s="69"/>
      <c r="L491" s="69"/>
      <c r="M491" s="69"/>
    </row>
    <row r="492" spans="11:13" ht="15.75">
      <c r="K492" s="69"/>
      <c r="L492" s="69"/>
      <c r="M492" s="69"/>
    </row>
    <row r="493" spans="11:13" ht="15.75">
      <c r="K493" s="69"/>
      <c r="L493" s="69"/>
      <c r="M493" s="69"/>
    </row>
    <row r="494" spans="11:13" ht="15.75">
      <c r="K494" s="69"/>
      <c r="L494" s="69"/>
      <c r="M494" s="69"/>
    </row>
    <row r="495" spans="11:13" ht="15.75">
      <c r="K495" s="69"/>
      <c r="L495" s="69"/>
      <c r="M495" s="69"/>
    </row>
    <row r="496" spans="11:13" ht="15.75">
      <c r="K496" s="69"/>
      <c r="L496" s="69"/>
      <c r="M496" s="69"/>
    </row>
    <row r="497" spans="11:13" ht="15.75">
      <c r="K497" s="69"/>
      <c r="L497" s="69"/>
      <c r="M497" s="69"/>
    </row>
    <row r="498" spans="11:13" ht="15.75">
      <c r="K498" s="69"/>
      <c r="L498" s="69"/>
      <c r="M498" s="69"/>
    </row>
    <row r="499" spans="11:13" ht="15.75">
      <c r="K499" s="69"/>
      <c r="L499" s="69"/>
      <c r="M499" s="69"/>
    </row>
    <row r="500" spans="11:13" ht="15.75">
      <c r="K500" s="69"/>
      <c r="L500" s="69"/>
      <c r="M500" s="69"/>
    </row>
    <row r="501" spans="11:13" ht="15.75">
      <c r="K501" s="69"/>
      <c r="L501" s="69"/>
      <c r="M501" s="69"/>
    </row>
    <row r="502" spans="11:13" ht="15.75">
      <c r="K502" s="69"/>
      <c r="L502" s="69"/>
      <c r="M502" s="69"/>
    </row>
    <row r="503" spans="11:13" ht="15.75">
      <c r="K503" s="69"/>
      <c r="L503" s="69"/>
      <c r="M503" s="69"/>
    </row>
    <row r="504" spans="11:13" ht="15.75">
      <c r="K504" s="69"/>
      <c r="L504" s="69"/>
      <c r="M504" s="69"/>
    </row>
    <row r="505" spans="11:13" ht="15.75">
      <c r="K505" s="69"/>
      <c r="L505" s="69"/>
      <c r="M505" s="69"/>
    </row>
    <row r="506" spans="11:13" ht="15.75">
      <c r="K506" s="69"/>
      <c r="L506" s="69"/>
      <c r="M506" s="69"/>
    </row>
    <row r="507" spans="11:13" ht="15.75">
      <c r="K507" s="69"/>
      <c r="L507" s="69"/>
      <c r="M507" s="69"/>
    </row>
    <row r="508" spans="11:13" ht="15.75">
      <c r="K508" s="69"/>
      <c r="L508" s="69"/>
      <c r="M508" s="69"/>
    </row>
    <row r="509" spans="11:13" ht="15.75">
      <c r="K509" s="69"/>
      <c r="L509" s="69"/>
      <c r="M509" s="69"/>
    </row>
    <row r="510" spans="11:13" ht="15.75">
      <c r="K510" s="69"/>
      <c r="L510" s="69"/>
      <c r="M510" s="69"/>
    </row>
    <row r="511" spans="11:13" ht="15.75">
      <c r="K511" s="69"/>
      <c r="L511" s="69"/>
      <c r="M511" s="69"/>
    </row>
    <row r="512" spans="11:13" ht="15.75">
      <c r="K512" s="69"/>
      <c r="L512" s="69"/>
      <c r="M512" s="69"/>
    </row>
    <row r="513" spans="11:13" ht="15.75">
      <c r="K513" s="69"/>
      <c r="L513" s="69"/>
      <c r="M513" s="69"/>
    </row>
    <row r="514" spans="11:13" ht="15.75">
      <c r="K514" s="69"/>
      <c r="L514" s="69"/>
      <c r="M514" s="69"/>
    </row>
    <row r="515" spans="11:13" ht="15.75">
      <c r="K515" s="69"/>
      <c r="L515" s="69"/>
      <c r="M515" s="69"/>
    </row>
    <row r="516" spans="11:13" ht="15.75">
      <c r="K516" s="69"/>
      <c r="L516" s="69"/>
      <c r="M516" s="69"/>
    </row>
    <row r="517" spans="11:13" ht="15.75">
      <c r="K517" s="69"/>
      <c r="L517" s="69"/>
      <c r="M517" s="69"/>
    </row>
    <row r="518" spans="11:13" ht="15.75">
      <c r="K518" s="69"/>
      <c r="L518" s="69"/>
      <c r="M518" s="69"/>
    </row>
    <row r="519" spans="11:13" ht="15.75">
      <c r="K519" s="69"/>
      <c r="L519" s="69"/>
      <c r="M519" s="69"/>
    </row>
    <row r="520" spans="11:13" ht="15.75">
      <c r="K520" s="69"/>
      <c r="L520" s="69"/>
      <c r="M520" s="69"/>
    </row>
    <row r="521" spans="11:13" ht="15.75">
      <c r="K521" s="69"/>
      <c r="L521" s="69"/>
      <c r="M521" s="69"/>
    </row>
    <row r="522" spans="11:13" ht="15.75">
      <c r="K522" s="69"/>
      <c r="L522" s="69"/>
      <c r="M522" s="69"/>
    </row>
    <row r="523" spans="11:13" ht="15.75">
      <c r="K523" s="69"/>
      <c r="L523" s="69"/>
      <c r="M523" s="69"/>
    </row>
    <row r="524" spans="11:13" ht="15.75">
      <c r="K524" s="69"/>
      <c r="L524" s="69"/>
      <c r="M524" s="69"/>
    </row>
    <row r="525" spans="11:13" ht="15.75">
      <c r="K525" s="69"/>
      <c r="L525" s="69"/>
      <c r="M525" s="69"/>
    </row>
    <row r="526" spans="11:13" ht="15.75">
      <c r="K526" s="69"/>
      <c r="L526" s="69"/>
      <c r="M526" s="69"/>
    </row>
    <row r="527" spans="11:13" ht="15.75">
      <c r="K527" s="69"/>
      <c r="L527" s="69"/>
      <c r="M527" s="69"/>
    </row>
    <row r="528" spans="11:13" ht="15.75">
      <c r="K528" s="69"/>
      <c r="L528" s="69"/>
      <c r="M528" s="69"/>
    </row>
    <row r="529" spans="11:13" ht="15.75">
      <c r="K529" s="69"/>
      <c r="L529" s="69"/>
      <c r="M529" s="69"/>
    </row>
    <row r="530" spans="11:13" ht="15.75">
      <c r="K530" s="69"/>
      <c r="L530" s="69"/>
      <c r="M530" s="69"/>
    </row>
    <row r="531" spans="11:13" ht="15.75">
      <c r="K531" s="69"/>
      <c r="L531" s="69"/>
      <c r="M531" s="69"/>
    </row>
    <row r="532" spans="11:13" ht="15.75">
      <c r="K532" s="69"/>
      <c r="L532" s="69"/>
      <c r="M532" s="69"/>
    </row>
    <row r="533" spans="11:13" ht="15.75">
      <c r="K533" s="69"/>
      <c r="L533" s="69"/>
      <c r="M533" s="69"/>
    </row>
    <row r="534" spans="11:13" ht="15.75">
      <c r="K534" s="69"/>
      <c r="L534" s="69"/>
      <c r="M534" s="69"/>
    </row>
    <row r="535" spans="11:13" ht="15.75">
      <c r="K535" s="69"/>
      <c r="L535" s="69"/>
      <c r="M535" s="69"/>
    </row>
    <row r="536" spans="11:13" ht="15.75">
      <c r="K536" s="69"/>
      <c r="L536" s="69"/>
      <c r="M536" s="69"/>
    </row>
    <row r="537" spans="11:13" ht="15.75">
      <c r="K537" s="69"/>
      <c r="L537" s="69"/>
      <c r="M537" s="69"/>
    </row>
    <row r="538" spans="11:13" ht="15.75">
      <c r="K538" s="69"/>
      <c r="L538" s="69"/>
      <c r="M538" s="69"/>
    </row>
    <row r="539" spans="11:13" ht="15.75">
      <c r="K539" s="69"/>
      <c r="L539" s="69"/>
      <c r="M539" s="69"/>
    </row>
    <row r="540" spans="11:13" ht="15.75">
      <c r="K540" s="69"/>
      <c r="L540" s="69"/>
      <c r="M540" s="69"/>
    </row>
    <row r="541" spans="11:13" ht="15.75">
      <c r="K541" s="69"/>
      <c r="L541" s="69"/>
      <c r="M541" s="69"/>
    </row>
    <row r="542" spans="11:13" ht="15.75">
      <c r="K542" s="69"/>
      <c r="L542" s="69"/>
      <c r="M542" s="69"/>
    </row>
    <row r="543" spans="11:13" ht="15.75">
      <c r="K543" s="69"/>
      <c r="L543" s="69"/>
      <c r="M543" s="69"/>
    </row>
    <row r="544" spans="11:13" ht="15.75">
      <c r="K544" s="69"/>
      <c r="L544" s="69"/>
      <c r="M544" s="69"/>
    </row>
    <row r="545" spans="11:13" ht="15.75">
      <c r="K545" s="69"/>
      <c r="L545" s="69"/>
      <c r="M545" s="69"/>
    </row>
    <row r="546" spans="11:13" ht="15.75">
      <c r="K546" s="69"/>
      <c r="L546" s="69"/>
      <c r="M546" s="69"/>
    </row>
    <row r="547" spans="11:13" ht="15.75">
      <c r="K547" s="69"/>
      <c r="L547" s="69"/>
      <c r="M547" s="69"/>
    </row>
    <row r="548" spans="11:13" ht="15.75">
      <c r="K548" s="69"/>
      <c r="L548" s="69"/>
      <c r="M548" s="69"/>
    </row>
    <row r="549" spans="11:13" ht="15.75">
      <c r="K549" s="69"/>
      <c r="L549" s="69"/>
      <c r="M549" s="69"/>
    </row>
    <row r="550" spans="11:13" ht="15.75">
      <c r="K550" s="69"/>
      <c r="L550" s="69"/>
      <c r="M550" s="69"/>
    </row>
    <row r="551" spans="11:13" ht="15.75">
      <c r="K551" s="69"/>
      <c r="L551" s="69"/>
      <c r="M551" s="69"/>
    </row>
    <row r="552" spans="11:13" ht="15.75">
      <c r="K552" s="69"/>
      <c r="L552" s="69"/>
      <c r="M552" s="69"/>
    </row>
    <row r="553" spans="11:13" ht="15.75">
      <c r="K553" s="69"/>
      <c r="L553" s="69"/>
      <c r="M553" s="69"/>
    </row>
    <row r="554" spans="11:13" ht="15.75">
      <c r="K554" s="69"/>
      <c r="L554" s="69"/>
      <c r="M554" s="69"/>
    </row>
    <row r="555" spans="11:13" ht="15.75">
      <c r="K555" s="69"/>
      <c r="L555" s="69"/>
      <c r="M555" s="69"/>
    </row>
    <row r="556" spans="11:13" ht="15.75">
      <c r="K556" s="69"/>
      <c r="L556" s="69"/>
      <c r="M556" s="69"/>
    </row>
    <row r="557" spans="11:13" ht="15.75">
      <c r="K557" s="69"/>
      <c r="L557" s="69"/>
      <c r="M557" s="69"/>
    </row>
    <row r="558" spans="11:13" ht="15.75">
      <c r="K558" s="69"/>
      <c r="L558" s="69"/>
      <c r="M558" s="69"/>
    </row>
    <row r="559" spans="11:13" ht="15.75">
      <c r="K559" s="69"/>
      <c r="L559" s="69"/>
      <c r="M559" s="69"/>
    </row>
    <row r="560" spans="11:13" ht="15.75">
      <c r="K560" s="69"/>
      <c r="L560" s="69"/>
      <c r="M560" s="69"/>
    </row>
    <row r="561" spans="11:13" ht="15.75">
      <c r="K561" s="69"/>
      <c r="L561" s="69"/>
      <c r="M561" s="69"/>
    </row>
    <row r="562" spans="11:13" ht="15.75">
      <c r="K562" s="69"/>
      <c r="L562" s="69"/>
      <c r="M562" s="69"/>
    </row>
    <row r="563" spans="11:13" ht="15.75">
      <c r="K563" s="69"/>
      <c r="L563" s="69"/>
      <c r="M563" s="69"/>
    </row>
    <row r="564" spans="11:13" ht="15.75">
      <c r="K564" s="69"/>
      <c r="L564" s="69"/>
      <c r="M564" s="69"/>
    </row>
    <row r="565" spans="11:13" ht="15.75">
      <c r="K565" s="69"/>
      <c r="L565" s="69"/>
      <c r="M565" s="69"/>
    </row>
    <row r="566" spans="11:13" ht="15.75">
      <c r="K566" s="69"/>
      <c r="L566" s="69"/>
      <c r="M566" s="69"/>
    </row>
    <row r="567" spans="11:13" ht="15.75">
      <c r="K567" s="69"/>
      <c r="L567" s="69"/>
      <c r="M567" s="69"/>
    </row>
    <row r="568" spans="11:13" ht="15.75">
      <c r="K568" s="69"/>
      <c r="L568" s="69"/>
      <c r="M568" s="69"/>
    </row>
    <row r="569" spans="11:13" ht="15.75">
      <c r="K569" s="69"/>
      <c r="L569" s="69"/>
      <c r="M569" s="69"/>
    </row>
    <row r="570" spans="11:13" ht="15.75">
      <c r="K570" s="69"/>
      <c r="L570" s="69"/>
      <c r="M570" s="69"/>
    </row>
    <row r="571" spans="11:13" ht="15.75">
      <c r="K571" s="69"/>
      <c r="L571" s="69"/>
      <c r="M571" s="69"/>
    </row>
    <row r="572" spans="11:13" ht="15.75">
      <c r="K572" s="69"/>
      <c r="L572" s="69"/>
      <c r="M572" s="69"/>
    </row>
    <row r="573" spans="11:13" ht="15.75">
      <c r="K573" s="69"/>
      <c r="L573" s="69"/>
      <c r="M573" s="69"/>
    </row>
    <row r="574" spans="11:13" ht="15.75">
      <c r="K574" s="69"/>
      <c r="L574" s="69"/>
      <c r="M574" s="69"/>
    </row>
    <row r="575" spans="11:13" ht="15.75">
      <c r="K575" s="69"/>
      <c r="L575" s="69"/>
      <c r="M575" s="69"/>
    </row>
    <row r="576" spans="11:13" ht="15.75">
      <c r="K576" s="69"/>
      <c r="L576" s="69"/>
      <c r="M576" s="69"/>
    </row>
    <row r="577" spans="11:13" ht="15.75">
      <c r="K577" s="69"/>
      <c r="L577" s="69"/>
      <c r="M577" s="69"/>
    </row>
    <row r="578" spans="11:13" ht="15.75">
      <c r="K578" s="69"/>
      <c r="L578" s="69"/>
      <c r="M578" s="69"/>
    </row>
    <row r="579" spans="11:13" ht="15.75">
      <c r="K579" s="69"/>
      <c r="L579" s="69"/>
      <c r="M579" s="69"/>
    </row>
    <row r="580" spans="11:13" ht="15.75">
      <c r="K580" s="69"/>
      <c r="L580" s="69"/>
      <c r="M580" s="69"/>
    </row>
    <row r="581" spans="11:13" ht="15.75">
      <c r="K581" s="69"/>
      <c r="L581" s="69"/>
      <c r="M581" s="69"/>
    </row>
    <row r="582" spans="11:13" ht="15.75">
      <c r="K582" s="69"/>
      <c r="L582" s="69"/>
      <c r="M582" s="69"/>
    </row>
    <row r="583" spans="11:13" ht="15.75">
      <c r="K583" s="69"/>
      <c r="L583" s="69"/>
      <c r="M583" s="69"/>
    </row>
    <row r="584" spans="11:13" ht="15.75">
      <c r="K584" s="69"/>
      <c r="L584" s="69"/>
      <c r="M584" s="69"/>
    </row>
    <row r="585" spans="11:13" ht="15.75">
      <c r="K585" s="69"/>
      <c r="L585" s="69"/>
      <c r="M585" s="69"/>
    </row>
    <row r="586" spans="11:13" ht="15.75">
      <c r="K586" s="69"/>
      <c r="L586" s="69"/>
      <c r="M586" s="69"/>
    </row>
    <row r="587" spans="11:13" ht="15.75">
      <c r="K587" s="69"/>
      <c r="L587" s="69"/>
      <c r="M587" s="69"/>
    </row>
    <row r="588" spans="11:13" ht="15.75">
      <c r="K588" s="69"/>
      <c r="L588" s="69"/>
      <c r="M588" s="69"/>
    </row>
    <row r="589" spans="11:13" ht="15.75">
      <c r="K589" s="69"/>
      <c r="L589" s="69"/>
      <c r="M589" s="69"/>
    </row>
    <row r="590" spans="11:13" ht="15.75">
      <c r="K590" s="69"/>
      <c r="L590" s="69"/>
      <c r="M590" s="69"/>
    </row>
    <row r="591" spans="11:13" ht="15.75">
      <c r="K591" s="69"/>
      <c r="L591" s="69"/>
      <c r="M591" s="69"/>
    </row>
    <row r="592" spans="11:13" ht="15.75">
      <c r="K592" s="69"/>
      <c r="L592" s="69"/>
      <c r="M592" s="69"/>
    </row>
    <row r="593" spans="11:13" ht="15.75">
      <c r="K593" s="69"/>
      <c r="L593" s="69"/>
      <c r="M593" s="69"/>
    </row>
    <row r="594" spans="11:13" ht="15.75">
      <c r="K594" s="69"/>
      <c r="L594" s="69"/>
      <c r="M594" s="69"/>
    </row>
    <row r="595" spans="11:13" ht="15.75">
      <c r="K595" s="69"/>
      <c r="L595" s="69"/>
      <c r="M595" s="69"/>
    </row>
    <row r="596" spans="11:13" ht="15.75">
      <c r="K596" s="69"/>
      <c r="L596" s="69"/>
      <c r="M596" s="69"/>
    </row>
    <row r="597" spans="11:13" ht="15.75">
      <c r="K597" s="69"/>
      <c r="L597" s="69"/>
      <c r="M597" s="69"/>
    </row>
    <row r="598" spans="11:13" ht="15.75">
      <c r="K598" s="69"/>
      <c r="L598" s="69"/>
      <c r="M598" s="69"/>
    </row>
    <row r="599" spans="11:13" ht="15.75">
      <c r="K599" s="69"/>
      <c r="L599" s="69"/>
      <c r="M599" s="69"/>
    </row>
    <row r="600" spans="11:13" ht="15.75">
      <c r="K600" s="69"/>
      <c r="L600" s="69"/>
      <c r="M600" s="69"/>
    </row>
    <row r="601" spans="11:13" ht="15.75">
      <c r="K601" s="69"/>
      <c r="L601" s="69"/>
      <c r="M601" s="69"/>
    </row>
    <row r="602" spans="11:13" ht="15.75">
      <c r="K602" s="69"/>
      <c r="L602" s="69"/>
      <c r="M602" s="69"/>
    </row>
    <row r="603" spans="11:13" ht="15.75">
      <c r="K603" s="69"/>
      <c r="L603" s="69"/>
      <c r="M603" s="69"/>
    </row>
    <row r="604" spans="11:13" ht="15.75">
      <c r="K604" s="69"/>
      <c r="L604" s="69"/>
      <c r="M604" s="69"/>
    </row>
    <row r="605" spans="11:13" ht="15.75">
      <c r="K605" s="69"/>
      <c r="L605" s="69"/>
      <c r="M605" s="69"/>
    </row>
    <row r="606" spans="11:13" ht="15.75">
      <c r="K606" s="69"/>
      <c r="L606" s="69"/>
      <c r="M606" s="69"/>
    </row>
    <row r="607" spans="11:13" ht="15.75">
      <c r="K607" s="69"/>
      <c r="L607" s="69"/>
      <c r="M607" s="69"/>
    </row>
    <row r="608" spans="11:13" ht="15.75">
      <c r="K608" s="69"/>
      <c r="L608" s="69"/>
      <c r="M608" s="69"/>
    </row>
    <row r="609" spans="11:13" ht="15.75">
      <c r="K609" s="69"/>
      <c r="L609" s="69"/>
      <c r="M609" s="69"/>
    </row>
    <row r="610" spans="11:13" ht="15.75">
      <c r="K610" s="69"/>
      <c r="L610" s="69"/>
      <c r="M610" s="69"/>
    </row>
    <row r="611" spans="11:13" ht="15.75">
      <c r="K611" s="69"/>
      <c r="L611" s="69"/>
      <c r="M611" s="69"/>
    </row>
    <row r="612" spans="11:13" ht="15.75">
      <c r="K612" s="69"/>
      <c r="L612" s="69"/>
      <c r="M612" s="69"/>
    </row>
    <row r="613" spans="11:13" ht="15.75">
      <c r="K613" s="69"/>
      <c r="L613" s="69"/>
      <c r="M613" s="69"/>
    </row>
    <row r="614" spans="11:13" ht="15.75">
      <c r="K614" s="69"/>
      <c r="L614" s="69"/>
      <c r="M614" s="69"/>
    </row>
    <row r="615" spans="11:13" ht="15.75">
      <c r="K615" s="69"/>
      <c r="L615" s="69"/>
      <c r="M615" s="69"/>
    </row>
    <row r="616" spans="11:13" ht="15.75">
      <c r="K616" s="69"/>
      <c r="L616" s="69"/>
      <c r="M616" s="69"/>
    </row>
    <row r="617" spans="11:13" ht="15.75">
      <c r="K617" s="69"/>
      <c r="L617" s="69"/>
      <c r="M617" s="69"/>
    </row>
    <row r="618" spans="11:13" ht="15.75">
      <c r="K618" s="69"/>
      <c r="L618" s="69"/>
      <c r="M618" s="69"/>
    </row>
    <row r="619" spans="11:13" ht="15.75">
      <c r="K619" s="69"/>
      <c r="L619" s="69"/>
      <c r="M619" s="69"/>
    </row>
    <row r="620" spans="11:13" ht="15.75">
      <c r="K620" s="69"/>
      <c r="L620" s="69"/>
      <c r="M620" s="69"/>
    </row>
    <row r="621" spans="11:13" ht="15.75">
      <c r="K621" s="69"/>
      <c r="L621" s="69"/>
      <c r="M621" s="69"/>
    </row>
    <row r="622" spans="11:13" ht="15.75">
      <c r="K622" s="69"/>
      <c r="L622" s="69"/>
      <c r="M622" s="69"/>
    </row>
    <row r="623" spans="11:13" ht="15.75">
      <c r="K623" s="69"/>
      <c r="L623" s="69"/>
      <c r="M623" s="69"/>
    </row>
    <row r="624" spans="11:13" ht="15.75">
      <c r="K624" s="69"/>
      <c r="L624" s="69"/>
      <c r="M624" s="69"/>
    </row>
    <row r="625" spans="11:13" ht="15.75">
      <c r="K625" s="69"/>
      <c r="L625" s="69"/>
      <c r="M625" s="69"/>
    </row>
    <row r="626" spans="11:13" ht="15.75">
      <c r="K626" s="69"/>
      <c r="L626" s="69"/>
      <c r="M626" s="69"/>
    </row>
    <row r="627" spans="11:13" ht="15.75">
      <c r="K627" s="69"/>
      <c r="L627" s="69"/>
      <c r="M627" s="69"/>
    </row>
    <row r="628" spans="11:13" ht="15.75">
      <c r="K628" s="69"/>
      <c r="L628" s="69"/>
      <c r="M628" s="69"/>
    </row>
    <row r="629" spans="11:13" ht="15.75">
      <c r="K629" s="69"/>
      <c r="L629" s="69"/>
      <c r="M629" s="69"/>
    </row>
    <row r="630" spans="11:13" ht="15.75">
      <c r="K630" s="69"/>
      <c r="L630" s="69"/>
      <c r="M630" s="69"/>
    </row>
    <row r="631" spans="11:13" ht="15.75">
      <c r="K631" s="69"/>
      <c r="L631" s="69"/>
      <c r="M631" s="69"/>
    </row>
    <row r="632" spans="11:13" ht="15.75">
      <c r="K632" s="69"/>
      <c r="L632" s="69"/>
      <c r="M632" s="69"/>
    </row>
    <row r="633" spans="11:13" ht="15.75">
      <c r="K633" s="69"/>
      <c r="L633" s="69"/>
      <c r="M633" s="69"/>
    </row>
    <row r="634" spans="11:13" ht="15.75">
      <c r="K634" s="69"/>
      <c r="L634" s="69"/>
      <c r="M634" s="69"/>
    </row>
    <row r="635" spans="11:13" ht="15.75">
      <c r="K635" s="69"/>
      <c r="L635" s="69"/>
      <c r="M635" s="69"/>
    </row>
    <row r="636" spans="11:13" ht="15.75">
      <c r="K636" s="69"/>
      <c r="L636" s="69"/>
      <c r="M636" s="69"/>
    </row>
    <row r="637" spans="11:13" ht="15.75">
      <c r="K637" s="69"/>
      <c r="L637" s="69"/>
      <c r="M637" s="69"/>
    </row>
    <row r="638" spans="11:13" ht="15.75">
      <c r="K638" s="69"/>
      <c r="L638" s="69"/>
      <c r="M638" s="69"/>
    </row>
    <row r="639" spans="11:13" ht="15.75">
      <c r="K639" s="69"/>
      <c r="L639" s="69"/>
      <c r="M639" s="69"/>
    </row>
    <row r="640" spans="11:13" ht="15.75">
      <c r="K640" s="69"/>
      <c r="L640" s="69"/>
      <c r="M640" s="69"/>
    </row>
    <row r="641" spans="11:13" ht="15.75">
      <c r="K641" s="69"/>
      <c r="L641" s="69"/>
      <c r="M641" s="69"/>
    </row>
    <row r="642" spans="11:13" ht="15.75">
      <c r="K642" s="69"/>
      <c r="L642" s="69"/>
      <c r="M642" s="69"/>
    </row>
    <row r="643" spans="11:13" ht="15.75">
      <c r="K643" s="69"/>
      <c r="L643" s="69"/>
      <c r="M643" s="69"/>
    </row>
    <row r="644" spans="11:13" ht="15.75">
      <c r="K644" s="69"/>
      <c r="L644" s="69"/>
      <c r="M644" s="69"/>
    </row>
    <row r="645" spans="11:13" ht="15.75">
      <c r="K645" s="69"/>
      <c r="L645" s="69"/>
      <c r="M645" s="69"/>
    </row>
    <row r="646" spans="11:13" ht="15.75">
      <c r="K646" s="69"/>
      <c r="L646" s="69"/>
      <c r="M646" s="69"/>
    </row>
    <row r="647" spans="11:13" ht="15.75">
      <c r="K647" s="69"/>
      <c r="L647" s="69"/>
      <c r="M647" s="69"/>
    </row>
    <row r="648" spans="11:13" ht="15.75">
      <c r="K648" s="69"/>
      <c r="L648" s="69"/>
      <c r="M648" s="69"/>
    </row>
    <row r="649" spans="11:13" ht="15.75">
      <c r="K649" s="69"/>
      <c r="L649" s="69"/>
      <c r="M649" s="69"/>
    </row>
    <row r="650" spans="11:13" ht="15.75">
      <c r="K650" s="69"/>
      <c r="L650" s="69"/>
      <c r="M650" s="69"/>
    </row>
    <row r="651" spans="11:13" ht="15.75">
      <c r="K651" s="69"/>
      <c r="L651" s="69"/>
      <c r="M651" s="69"/>
    </row>
    <row r="652" spans="11:13" ht="15.75">
      <c r="K652" s="69"/>
      <c r="L652" s="69"/>
      <c r="M652" s="69"/>
    </row>
    <row r="653" spans="11:13" ht="15.75">
      <c r="K653" s="69"/>
      <c r="L653" s="69"/>
      <c r="M653" s="69"/>
    </row>
    <row r="654" spans="11:13" ht="15.75">
      <c r="K654" s="69"/>
      <c r="L654" s="69"/>
      <c r="M654" s="69"/>
    </row>
    <row r="655" spans="11:13" ht="15.75">
      <c r="K655" s="69"/>
      <c r="L655" s="69"/>
      <c r="M655" s="69"/>
    </row>
    <row r="656" spans="11:13" ht="15.75">
      <c r="K656" s="69"/>
      <c r="L656" s="69"/>
      <c r="M656" s="69"/>
    </row>
    <row r="657" spans="11:13" ht="15.75">
      <c r="K657" s="69"/>
      <c r="L657" s="69"/>
      <c r="M657" s="69"/>
    </row>
    <row r="658" spans="11:13" ht="15.75">
      <c r="K658" s="69"/>
      <c r="L658" s="69"/>
      <c r="M658" s="69"/>
    </row>
    <row r="659" spans="11:13" ht="15.75">
      <c r="K659" s="69"/>
      <c r="L659" s="69"/>
      <c r="M659" s="69"/>
    </row>
    <row r="660" spans="11:13" ht="15.75">
      <c r="K660" s="69"/>
      <c r="L660" s="69"/>
      <c r="M660" s="69"/>
    </row>
    <row r="661" spans="11:13" ht="15.75">
      <c r="K661" s="69"/>
      <c r="L661" s="69"/>
      <c r="M661" s="69"/>
    </row>
    <row r="662" spans="11:13" ht="15.75">
      <c r="K662" s="69"/>
      <c r="L662" s="69"/>
      <c r="M662" s="69"/>
    </row>
    <row r="663" spans="11:13" ht="15.75">
      <c r="K663" s="69"/>
      <c r="L663" s="69"/>
      <c r="M663" s="69"/>
    </row>
    <row r="664" spans="11:13" ht="15.75">
      <c r="K664" s="69"/>
      <c r="L664" s="69"/>
      <c r="M664" s="69"/>
    </row>
    <row r="665" spans="11:13" ht="15.75">
      <c r="K665" s="69"/>
      <c r="L665" s="69"/>
      <c r="M665" s="69"/>
    </row>
    <row r="666" spans="11:13" ht="15.75">
      <c r="K666" s="69"/>
      <c r="L666" s="69"/>
      <c r="M666" s="69"/>
    </row>
    <row r="667" spans="11:13" ht="15.75">
      <c r="K667" s="69"/>
      <c r="L667" s="69"/>
      <c r="M667" s="69"/>
    </row>
    <row r="668" spans="11:13" ht="15.75">
      <c r="K668" s="69"/>
      <c r="L668" s="69"/>
      <c r="M668" s="69"/>
    </row>
    <row r="669" spans="11:13" ht="15.75">
      <c r="K669" s="69"/>
      <c r="L669" s="69"/>
      <c r="M669" s="69"/>
    </row>
    <row r="670" spans="11:13" ht="15.75">
      <c r="K670" s="69"/>
      <c r="L670" s="69"/>
      <c r="M670" s="69"/>
    </row>
    <row r="671" spans="11:13" ht="15.75">
      <c r="K671" s="69"/>
      <c r="L671" s="69"/>
      <c r="M671" s="69"/>
    </row>
    <row r="672" spans="11:13" ht="15.75">
      <c r="K672" s="69"/>
      <c r="L672" s="69"/>
      <c r="M672" s="69"/>
    </row>
    <row r="673" spans="11:13" ht="15.75">
      <c r="K673" s="69"/>
      <c r="L673" s="69"/>
      <c r="M673" s="69"/>
    </row>
    <row r="674" spans="11:13" ht="15.75">
      <c r="K674" s="69"/>
      <c r="L674" s="69"/>
      <c r="M674" s="69"/>
    </row>
    <row r="675" spans="11:13" ht="15.75">
      <c r="K675" s="69"/>
      <c r="L675" s="69"/>
      <c r="M675" s="69"/>
    </row>
    <row r="676" spans="11:13" ht="15.75">
      <c r="K676" s="69"/>
      <c r="L676" s="69"/>
      <c r="M676" s="69"/>
    </row>
    <row r="677" spans="11:13" ht="15.75">
      <c r="K677" s="69"/>
      <c r="L677" s="69"/>
      <c r="M677" s="69"/>
    </row>
    <row r="678" spans="11:13" ht="15.75">
      <c r="K678" s="69"/>
      <c r="L678" s="69"/>
      <c r="M678" s="69"/>
    </row>
    <row r="679" spans="11:13" ht="15.75">
      <c r="K679" s="69"/>
      <c r="L679" s="69"/>
      <c r="M679" s="69"/>
    </row>
    <row r="680" spans="11:13" ht="15.75">
      <c r="K680" s="69"/>
      <c r="L680" s="69"/>
      <c r="M680" s="69"/>
    </row>
    <row r="681" spans="11:13" ht="15.75">
      <c r="K681" s="69"/>
      <c r="L681" s="69"/>
      <c r="M681" s="69"/>
    </row>
    <row r="682" spans="11:13" ht="15.75">
      <c r="K682" s="69"/>
      <c r="L682" s="69"/>
      <c r="M682" s="69"/>
    </row>
    <row r="683" spans="11:13" ht="15.75">
      <c r="K683" s="69"/>
      <c r="L683" s="69"/>
      <c r="M683" s="69"/>
    </row>
    <row r="684" spans="11:13" ht="15.75">
      <c r="K684" s="69"/>
      <c r="L684" s="69"/>
      <c r="M684" s="69"/>
    </row>
    <row r="685" spans="11:13" ht="15.75">
      <c r="K685" s="69"/>
      <c r="L685" s="69"/>
      <c r="M685" s="69"/>
    </row>
    <row r="686" spans="11:13" ht="15.75">
      <c r="K686" s="69"/>
      <c r="L686" s="69"/>
      <c r="M686" s="69"/>
    </row>
    <row r="687" spans="11:13" ht="15.75">
      <c r="K687" s="69"/>
      <c r="L687" s="69"/>
      <c r="M687" s="69"/>
    </row>
    <row r="688" spans="11:13" ht="15.75">
      <c r="K688" s="69"/>
      <c r="L688" s="69"/>
      <c r="M688" s="69"/>
    </row>
    <row r="689" spans="11:13" ht="15.75">
      <c r="K689" s="69"/>
      <c r="L689" s="69"/>
      <c r="M689" s="69"/>
    </row>
    <row r="690" spans="11:13" ht="15.75">
      <c r="K690" s="69"/>
      <c r="L690" s="69"/>
      <c r="M690" s="69"/>
    </row>
    <row r="691" spans="11:13" ht="15.75">
      <c r="K691" s="69"/>
      <c r="L691" s="69"/>
      <c r="M691" s="69"/>
    </row>
    <row r="692" spans="11:13" ht="15.75">
      <c r="K692" s="69"/>
      <c r="L692" s="69"/>
      <c r="M692" s="69"/>
    </row>
    <row r="693" spans="11:13" ht="15.75">
      <c r="K693" s="69"/>
      <c r="L693" s="69"/>
      <c r="M693" s="69"/>
    </row>
    <row r="694" spans="11:13" ht="15.75">
      <c r="K694" s="69"/>
      <c r="L694" s="69"/>
      <c r="M694" s="69"/>
    </row>
    <row r="695" spans="11:13" ht="15.75">
      <c r="K695" s="69"/>
      <c r="L695" s="69"/>
      <c r="M695" s="69"/>
    </row>
    <row r="696" spans="11:13" ht="15.75">
      <c r="K696" s="69"/>
      <c r="L696" s="69"/>
      <c r="M696" s="69"/>
    </row>
    <row r="697" spans="11:13" ht="15.75">
      <c r="K697" s="69"/>
      <c r="L697" s="69"/>
      <c r="M697" s="69"/>
    </row>
    <row r="698" spans="11:13" ht="15.75">
      <c r="K698" s="69"/>
      <c r="L698" s="69"/>
      <c r="M698" s="69"/>
    </row>
    <row r="699" spans="11:13" ht="15.75">
      <c r="K699" s="69"/>
      <c r="L699" s="69"/>
      <c r="M699" s="69"/>
    </row>
    <row r="700" spans="11:13" ht="15.75">
      <c r="K700" s="69"/>
      <c r="L700" s="69"/>
      <c r="M700" s="69"/>
    </row>
    <row r="701" spans="11:13" ht="15.75">
      <c r="K701" s="69"/>
      <c r="L701" s="69"/>
      <c r="M701" s="69"/>
    </row>
    <row r="702" spans="11:13" ht="15.75">
      <c r="K702" s="69"/>
      <c r="L702" s="69"/>
      <c r="M702" s="69"/>
    </row>
    <row r="703" spans="11:13" ht="15.75">
      <c r="K703" s="69"/>
      <c r="L703" s="69"/>
      <c r="M703" s="69"/>
    </row>
    <row r="704" spans="11:13" ht="15.75">
      <c r="K704" s="69"/>
      <c r="L704" s="69"/>
      <c r="M704" s="69"/>
    </row>
    <row r="705" spans="11:13" ht="15.75">
      <c r="K705" s="69"/>
      <c r="L705" s="69"/>
      <c r="M705" s="69"/>
    </row>
    <row r="706" spans="11:13" ht="15.75">
      <c r="K706" s="69"/>
      <c r="L706" s="69"/>
      <c r="M706" s="69"/>
    </row>
    <row r="707" spans="11:13" ht="15.75">
      <c r="K707" s="69"/>
      <c r="L707" s="69"/>
      <c r="M707" s="69"/>
    </row>
    <row r="708" spans="11:13" ht="15.75">
      <c r="K708" s="69"/>
      <c r="L708" s="69"/>
      <c r="M708" s="69"/>
    </row>
    <row r="709" spans="11:13" ht="15.75">
      <c r="K709" s="69"/>
      <c r="L709" s="69"/>
      <c r="M709" s="69"/>
    </row>
    <row r="710" spans="11:13" ht="15.75">
      <c r="K710" s="69"/>
      <c r="L710" s="69"/>
      <c r="M710" s="69"/>
    </row>
    <row r="711" spans="11:13" ht="15.75">
      <c r="K711" s="69"/>
      <c r="L711" s="69"/>
      <c r="M711" s="69"/>
    </row>
    <row r="712" spans="11:13" ht="15.75">
      <c r="K712" s="69"/>
      <c r="L712" s="69"/>
      <c r="M712" s="69"/>
    </row>
    <row r="713" spans="11:13" ht="15.75">
      <c r="K713" s="69"/>
      <c r="L713" s="69"/>
      <c r="M713" s="69"/>
    </row>
    <row r="714" spans="11:13" ht="15.75">
      <c r="K714" s="69"/>
      <c r="L714" s="69"/>
      <c r="M714" s="69"/>
    </row>
    <row r="715" spans="11:13" ht="15.75">
      <c r="K715" s="69"/>
      <c r="L715" s="69"/>
      <c r="M715" s="69"/>
    </row>
    <row r="716" spans="11:13" ht="15.75">
      <c r="K716" s="69"/>
      <c r="L716" s="69"/>
      <c r="M716" s="69"/>
    </row>
    <row r="717" spans="11:13" ht="15.75">
      <c r="K717" s="69"/>
      <c r="L717" s="69"/>
      <c r="M717" s="69"/>
    </row>
    <row r="718" spans="11:13" ht="15.75">
      <c r="K718" s="69"/>
      <c r="L718" s="69"/>
      <c r="M718" s="69"/>
    </row>
    <row r="719" spans="11:13" ht="15.75">
      <c r="K719" s="69"/>
      <c r="L719" s="69"/>
      <c r="M719" s="69"/>
    </row>
    <row r="720" spans="11:13" ht="15.75">
      <c r="K720" s="69"/>
      <c r="L720" s="69"/>
      <c r="M720" s="69"/>
    </row>
    <row r="721" spans="11:13" ht="15.75">
      <c r="K721" s="69"/>
      <c r="L721" s="69"/>
      <c r="M721" s="69"/>
    </row>
    <row r="722" spans="11:13" ht="15.75">
      <c r="K722" s="69"/>
      <c r="L722" s="69"/>
      <c r="M722" s="69"/>
    </row>
    <row r="723" spans="11:13" ht="15.75">
      <c r="K723" s="69"/>
      <c r="L723" s="69"/>
      <c r="M723" s="69"/>
    </row>
    <row r="724" spans="11:13" ht="15.75">
      <c r="K724" s="69"/>
      <c r="L724" s="69"/>
      <c r="M724" s="69"/>
    </row>
    <row r="725" spans="11:13" ht="15.75">
      <c r="K725" s="69"/>
      <c r="L725" s="69"/>
      <c r="M725" s="69"/>
    </row>
    <row r="726" spans="11:13" ht="15.75">
      <c r="K726" s="69"/>
      <c r="L726" s="69"/>
      <c r="M726" s="69"/>
    </row>
    <row r="727" spans="11:13" ht="15.75">
      <c r="K727" s="69"/>
      <c r="L727" s="69"/>
      <c r="M727" s="69"/>
    </row>
    <row r="728" spans="11:13" ht="15.75">
      <c r="K728" s="69"/>
      <c r="L728" s="69"/>
      <c r="M728" s="69"/>
    </row>
    <row r="729" spans="11:13" ht="15.75">
      <c r="K729" s="69"/>
      <c r="L729" s="69"/>
      <c r="M729" s="69"/>
    </row>
    <row r="730" spans="11:13" ht="15.75">
      <c r="K730" s="69"/>
      <c r="L730" s="69"/>
      <c r="M730" s="69"/>
    </row>
    <row r="731" spans="11:13" ht="15.75">
      <c r="K731" s="69"/>
      <c r="L731" s="69"/>
      <c r="M731" s="69"/>
    </row>
    <row r="732" spans="11:13" ht="15.75">
      <c r="K732" s="69"/>
      <c r="L732" s="69"/>
      <c r="M732" s="69"/>
    </row>
    <row r="733" spans="11:13" ht="15.75">
      <c r="K733" s="69"/>
      <c r="L733" s="69"/>
      <c r="M733" s="69"/>
    </row>
    <row r="734" spans="11:13" ht="15.75">
      <c r="K734" s="69"/>
      <c r="L734" s="69"/>
      <c r="M734" s="69"/>
    </row>
    <row r="735" spans="11:13" ht="15.75">
      <c r="K735" s="69"/>
      <c r="L735" s="69"/>
      <c r="M735" s="69"/>
    </row>
    <row r="736" spans="11:13" ht="15.75">
      <c r="K736" s="69"/>
      <c r="L736" s="69"/>
      <c r="M736" s="69"/>
    </row>
    <row r="737" spans="11:13" ht="15.75">
      <c r="K737" s="69"/>
      <c r="L737" s="69"/>
      <c r="M737" s="69"/>
    </row>
    <row r="738" spans="11:13" ht="15.75">
      <c r="K738" s="69"/>
      <c r="L738" s="69"/>
      <c r="M738" s="69"/>
    </row>
    <row r="739" spans="11:13" ht="15.75">
      <c r="K739" s="69"/>
      <c r="L739" s="69"/>
      <c r="M739" s="69"/>
    </row>
    <row r="740" spans="11:13" ht="15.75">
      <c r="K740" s="69"/>
      <c r="L740" s="69"/>
      <c r="M740" s="69"/>
    </row>
    <row r="741" spans="11:13" ht="15.75">
      <c r="K741" s="69"/>
      <c r="L741" s="69"/>
      <c r="M741" s="69"/>
    </row>
    <row r="742" spans="11:13" ht="15.75">
      <c r="K742" s="69"/>
      <c r="L742" s="69"/>
      <c r="M742" s="69"/>
    </row>
    <row r="743" spans="11:13" ht="15.75">
      <c r="K743" s="69"/>
      <c r="L743" s="69"/>
      <c r="M743" s="69"/>
    </row>
    <row r="744" spans="11:13" ht="15.75">
      <c r="K744" s="69"/>
      <c r="L744" s="69"/>
      <c r="M744" s="69"/>
    </row>
    <row r="745" spans="11:13" ht="15.75">
      <c r="K745" s="69"/>
      <c r="L745" s="69"/>
      <c r="M745" s="69"/>
    </row>
    <row r="746" spans="11:13" ht="15.75">
      <c r="K746" s="69"/>
      <c r="L746" s="69"/>
      <c r="M746" s="69"/>
    </row>
    <row r="747" spans="11:13" ht="15.75">
      <c r="K747" s="69"/>
      <c r="L747" s="69"/>
      <c r="M747" s="69"/>
    </row>
    <row r="748" spans="11:13" ht="15.75">
      <c r="K748" s="69"/>
      <c r="L748" s="69"/>
      <c r="M748" s="69"/>
    </row>
    <row r="749" spans="11:13" ht="15.75">
      <c r="K749" s="69"/>
      <c r="L749" s="69"/>
      <c r="M749" s="69"/>
    </row>
    <row r="750" spans="11:13" ht="15.75">
      <c r="K750" s="69"/>
      <c r="L750" s="69"/>
      <c r="M750" s="69"/>
    </row>
    <row r="751" spans="11:13" ht="15.75">
      <c r="K751" s="69"/>
      <c r="L751" s="69"/>
      <c r="M751" s="69"/>
    </row>
    <row r="752" spans="11:13" ht="15.75">
      <c r="K752" s="69"/>
      <c r="L752" s="69"/>
      <c r="M752" s="69"/>
    </row>
    <row r="753" spans="11:13" ht="15.75">
      <c r="K753" s="69"/>
      <c r="L753" s="69"/>
      <c r="M753" s="69"/>
    </row>
    <row r="754" spans="11:13" ht="15.75">
      <c r="K754" s="69"/>
      <c r="L754" s="69"/>
      <c r="M754" s="69"/>
    </row>
    <row r="755" spans="11:13" ht="15.75">
      <c r="K755" s="69"/>
      <c r="L755" s="69"/>
      <c r="M755" s="69"/>
    </row>
    <row r="756" spans="11:13" ht="15.75">
      <c r="K756" s="69"/>
      <c r="L756" s="69"/>
      <c r="M756" s="69"/>
    </row>
    <row r="757" spans="11:13" ht="15.75">
      <c r="K757" s="69"/>
      <c r="L757" s="69"/>
      <c r="M757" s="69"/>
    </row>
    <row r="758" spans="11:13" ht="15.75">
      <c r="K758" s="69"/>
      <c r="L758" s="69"/>
      <c r="M758" s="69"/>
    </row>
    <row r="759" spans="11:13" ht="15.75">
      <c r="K759" s="69"/>
      <c r="L759" s="69"/>
      <c r="M759" s="69"/>
    </row>
    <row r="760" spans="11:13" ht="15.75">
      <c r="K760" s="69"/>
      <c r="L760" s="69"/>
      <c r="M760" s="69"/>
    </row>
    <row r="761" spans="11:13" ht="15.75">
      <c r="K761" s="69"/>
      <c r="L761" s="69"/>
      <c r="M761" s="69"/>
    </row>
    <row r="762" spans="11:13" ht="15.75">
      <c r="K762" s="69"/>
      <c r="L762" s="69"/>
      <c r="M762" s="69"/>
    </row>
    <row r="763" spans="11:13" ht="15.75">
      <c r="K763" s="69"/>
      <c r="L763" s="69"/>
      <c r="M763" s="69"/>
    </row>
    <row r="764" spans="11:13" ht="15.75">
      <c r="K764" s="69"/>
      <c r="L764" s="69"/>
      <c r="M764" s="69"/>
    </row>
    <row r="765" spans="11:13" ht="15.75">
      <c r="K765" s="69"/>
      <c r="L765" s="69"/>
      <c r="M765" s="69"/>
    </row>
    <row r="766" spans="11:13" ht="15.75">
      <c r="K766" s="69"/>
      <c r="L766" s="69"/>
      <c r="M766" s="69"/>
    </row>
    <row r="767" spans="11:13" ht="15.75">
      <c r="K767" s="69"/>
      <c r="L767" s="69"/>
      <c r="M767" s="69"/>
    </row>
    <row r="768" spans="11:13" ht="15.75">
      <c r="K768" s="69"/>
      <c r="L768" s="69"/>
      <c r="M768" s="69"/>
    </row>
    <row r="769" spans="11:13" ht="15.75">
      <c r="K769" s="69"/>
      <c r="L769" s="69"/>
      <c r="M769" s="69"/>
    </row>
    <row r="770" spans="11:13" ht="15.75">
      <c r="K770" s="69"/>
      <c r="L770" s="69"/>
      <c r="M770" s="69"/>
    </row>
    <row r="771" spans="11:13" ht="15.75">
      <c r="K771" s="69"/>
      <c r="L771" s="69"/>
      <c r="M771" s="69"/>
    </row>
    <row r="772" spans="11:13" ht="15.75">
      <c r="K772" s="69"/>
      <c r="L772" s="69"/>
      <c r="M772" s="69"/>
    </row>
    <row r="773" spans="11:13" ht="15.75">
      <c r="K773" s="69"/>
      <c r="L773" s="69"/>
      <c r="M773" s="69"/>
    </row>
    <row r="774" spans="11:13" ht="15.75">
      <c r="K774" s="69"/>
      <c r="L774" s="69"/>
      <c r="M774" s="69"/>
    </row>
    <row r="775" spans="11:13" ht="15.75">
      <c r="K775" s="69"/>
      <c r="L775" s="69"/>
      <c r="M775" s="69"/>
    </row>
    <row r="776" spans="11:13" ht="15.75">
      <c r="K776" s="69"/>
      <c r="L776" s="69"/>
      <c r="M776" s="69"/>
    </row>
    <row r="777" spans="11:13" ht="15.75">
      <c r="K777" s="69"/>
      <c r="L777" s="69"/>
      <c r="M777" s="69"/>
    </row>
    <row r="778" spans="11:13" ht="15.75">
      <c r="K778" s="69"/>
      <c r="L778" s="69"/>
      <c r="M778" s="69"/>
    </row>
    <row r="779" spans="11:13" ht="15.75">
      <c r="K779" s="69"/>
      <c r="L779" s="69"/>
      <c r="M779" s="69"/>
    </row>
    <row r="780" spans="11:13" ht="15.75">
      <c r="K780" s="69"/>
      <c r="L780" s="69"/>
      <c r="M780" s="69"/>
    </row>
    <row r="781" spans="11:13" ht="15.75">
      <c r="K781" s="69"/>
      <c r="L781" s="69"/>
      <c r="M781" s="69"/>
    </row>
    <row r="782" spans="11:13" ht="15.75">
      <c r="K782" s="69"/>
      <c r="L782" s="69"/>
      <c r="M782" s="69"/>
    </row>
    <row r="783" spans="11:13" ht="15.75">
      <c r="K783" s="69"/>
      <c r="L783" s="69"/>
      <c r="M783" s="69"/>
    </row>
    <row r="784" spans="11:13" ht="15.75">
      <c r="K784" s="69"/>
      <c r="L784" s="69"/>
      <c r="M784" s="69"/>
    </row>
    <row r="785" spans="11:13" ht="15.75">
      <c r="K785" s="69"/>
      <c r="L785" s="69"/>
      <c r="M785" s="69"/>
    </row>
  </sheetData>
  <sheetProtection/>
  <mergeCells count="5">
    <mergeCell ref="A1:I1"/>
    <mergeCell ref="A2:I2"/>
    <mergeCell ref="A3:I3"/>
    <mergeCell ref="A4:I4"/>
    <mergeCell ref="A63:J65"/>
  </mergeCells>
  <printOptions/>
  <pageMargins left="0.95" right="0.75" top="0.35" bottom="0.33" header="0.5" footer="0.5"/>
  <pageSetup fitToHeight="1" fitToWidth="1" horizontalDpi="600" verticalDpi="600" orientation="portrait" scale="67" r:id="rId1"/>
</worksheet>
</file>

<file path=xl/worksheets/sheet3.xml><?xml version="1.0" encoding="utf-8"?>
<worksheet xmlns="http://schemas.openxmlformats.org/spreadsheetml/2006/main" xmlns:r="http://schemas.openxmlformats.org/officeDocument/2006/relationships">
  <dimension ref="A1:O105"/>
  <sheetViews>
    <sheetView view="pageBreakPreview" zoomScaleNormal="85" zoomScaleSheetLayoutView="100" zoomScalePageLayoutView="0" workbookViewId="0" topLeftCell="A1">
      <selection activeCell="M64" sqref="M64"/>
    </sheetView>
  </sheetViews>
  <sheetFormatPr defaultColWidth="9.140625" defaultRowHeight="12.75"/>
  <cols>
    <col min="1" max="7" width="9.140625" style="65" customWidth="1"/>
    <col min="8" max="8" width="13.00390625" style="65" customWidth="1"/>
    <col min="9" max="9" width="9.7109375" style="65" bestFit="1" customWidth="1"/>
    <col min="10" max="10" width="9.140625" style="65" customWidth="1"/>
    <col min="11" max="11" width="9.7109375" style="65" bestFit="1" customWidth="1"/>
    <col min="12" max="12" width="5.140625" style="65" customWidth="1"/>
    <col min="13" max="16384" width="9.140625" style="65" customWidth="1"/>
  </cols>
  <sheetData>
    <row r="1" spans="1:12" ht="15.75">
      <c r="A1" s="239" t="s">
        <v>11</v>
      </c>
      <c r="B1" s="239"/>
      <c r="C1" s="239"/>
      <c r="D1" s="239"/>
      <c r="E1" s="239"/>
      <c r="F1" s="239"/>
      <c r="G1" s="239"/>
      <c r="H1" s="239"/>
      <c r="I1" s="239"/>
      <c r="J1" s="239"/>
      <c r="K1" s="239"/>
      <c r="L1" s="4"/>
    </row>
    <row r="2" spans="1:14" ht="15.75">
      <c r="A2" s="239" t="s">
        <v>114</v>
      </c>
      <c r="B2" s="239"/>
      <c r="C2" s="239"/>
      <c r="D2" s="239"/>
      <c r="E2" s="239"/>
      <c r="F2" s="239"/>
      <c r="G2" s="239"/>
      <c r="H2" s="239"/>
      <c r="I2" s="239"/>
      <c r="J2" s="239"/>
      <c r="K2" s="239"/>
      <c r="L2" s="4"/>
      <c r="M2" s="4"/>
      <c r="N2" s="4"/>
    </row>
    <row r="3" spans="1:14" ht="15.75">
      <c r="A3" s="239" t="s">
        <v>334</v>
      </c>
      <c r="B3" s="239"/>
      <c r="C3" s="239"/>
      <c r="D3" s="239"/>
      <c r="E3" s="239"/>
      <c r="F3" s="239"/>
      <c r="G3" s="239"/>
      <c r="H3" s="239"/>
      <c r="I3" s="239"/>
      <c r="J3" s="239"/>
      <c r="K3" s="239"/>
      <c r="L3" s="4"/>
      <c r="M3" s="4"/>
      <c r="N3" s="4"/>
    </row>
    <row r="4" spans="1:14" ht="15.75">
      <c r="A4" s="240" t="s">
        <v>226</v>
      </c>
      <c r="B4" s="239"/>
      <c r="C4" s="239"/>
      <c r="D4" s="239"/>
      <c r="E4" s="239"/>
      <c r="F4" s="239"/>
      <c r="G4" s="239"/>
      <c r="H4" s="239"/>
      <c r="I4" s="239"/>
      <c r="J4" s="239"/>
      <c r="K4" s="239"/>
      <c r="L4" s="4"/>
      <c r="M4" s="4"/>
      <c r="N4" s="4"/>
    </row>
    <row r="5" spans="1:14" ht="15.75">
      <c r="A5" s="72"/>
      <c r="B5" s="72"/>
      <c r="C5" s="72"/>
      <c r="D5" s="72"/>
      <c r="E5" s="72"/>
      <c r="F5" s="72"/>
      <c r="G5" s="72"/>
      <c r="H5" s="72"/>
      <c r="I5" s="72"/>
      <c r="J5" s="72"/>
      <c r="K5" s="85"/>
      <c r="L5" s="4"/>
      <c r="M5" s="4"/>
      <c r="N5" s="4"/>
    </row>
    <row r="6" spans="1:14" ht="15.75">
      <c r="A6" s="2"/>
      <c r="B6" s="2"/>
      <c r="C6" s="2"/>
      <c r="D6" s="2"/>
      <c r="E6" s="2"/>
      <c r="F6" s="2"/>
      <c r="G6" s="2"/>
      <c r="H6" s="2"/>
      <c r="J6" s="69"/>
      <c r="K6" s="87" t="s">
        <v>207</v>
      </c>
      <c r="L6" s="4"/>
      <c r="M6" s="4"/>
      <c r="N6" s="4"/>
    </row>
    <row r="7" spans="1:14" ht="15.75">
      <c r="A7" s="2"/>
      <c r="B7" s="2"/>
      <c r="C7" s="2"/>
      <c r="D7" s="2"/>
      <c r="E7" s="2"/>
      <c r="F7" s="2"/>
      <c r="G7" s="2"/>
      <c r="I7" s="86" t="s">
        <v>207</v>
      </c>
      <c r="J7" s="70"/>
      <c r="K7" s="70" t="s">
        <v>111</v>
      </c>
      <c r="L7" s="4"/>
      <c r="M7" s="4"/>
      <c r="N7" s="4"/>
    </row>
    <row r="8" spans="1:14" ht="15.75">
      <c r="A8" s="2"/>
      <c r="B8" s="2"/>
      <c r="C8" s="2"/>
      <c r="D8" s="2"/>
      <c r="E8" s="2"/>
      <c r="F8" s="2"/>
      <c r="G8" s="2"/>
      <c r="I8" s="70" t="s">
        <v>133</v>
      </c>
      <c r="J8" s="70"/>
      <c r="K8" s="87" t="s">
        <v>133</v>
      </c>
      <c r="L8" s="4"/>
      <c r="M8" s="4"/>
      <c r="N8" s="4"/>
    </row>
    <row r="9" spans="1:14" ht="15.75">
      <c r="A9" s="2"/>
      <c r="B9" s="2"/>
      <c r="C9" s="2"/>
      <c r="D9" s="2"/>
      <c r="E9" s="2"/>
      <c r="F9" s="2"/>
      <c r="G9" s="2"/>
      <c r="I9" s="70" t="s">
        <v>211</v>
      </c>
      <c r="J9" s="70"/>
      <c r="K9" s="87" t="s">
        <v>203</v>
      </c>
      <c r="L9" s="4"/>
      <c r="M9" s="4"/>
      <c r="N9" s="4"/>
    </row>
    <row r="10" spans="1:14" ht="15.75">
      <c r="A10" s="2"/>
      <c r="B10" s="2"/>
      <c r="C10" s="2"/>
      <c r="D10" s="2"/>
      <c r="E10" s="2"/>
      <c r="F10" s="2"/>
      <c r="G10" s="2"/>
      <c r="I10" s="88" t="s">
        <v>108</v>
      </c>
      <c r="J10" s="89"/>
      <c r="K10" s="88" t="s">
        <v>108</v>
      </c>
      <c r="L10" s="4"/>
      <c r="M10" s="4"/>
      <c r="N10" s="4"/>
    </row>
    <row r="11" spans="1:14" ht="15.75">
      <c r="A11" s="2"/>
      <c r="B11" s="2"/>
      <c r="C11" s="2"/>
      <c r="D11" s="2"/>
      <c r="E11" s="2"/>
      <c r="F11" s="2"/>
      <c r="G11" s="2"/>
      <c r="H11" s="2"/>
      <c r="I11" s="37"/>
      <c r="J11" s="37"/>
      <c r="K11" s="37"/>
      <c r="L11" s="4"/>
      <c r="M11" s="4"/>
      <c r="N11" s="4"/>
    </row>
    <row r="12" spans="1:14" ht="15.75">
      <c r="A12" s="90"/>
      <c r="B12" s="90"/>
      <c r="C12" s="90"/>
      <c r="D12" s="90"/>
      <c r="E12" s="90"/>
      <c r="F12" s="90"/>
      <c r="G12" s="90"/>
      <c r="H12" s="90"/>
      <c r="I12" s="39" t="s">
        <v>0</v>
      </c>
      <c r="J12" s="39"/>
      <c r="K12" s="91" t="s">
        <v>0</v>
      </c>
      <c r="L12" s="4"/>
      <c r="M12" s="4"/>
      <c r="N12" s="4"/>
    </row>
    <row r="13" spans="1:14" ht="15.75">
      <c r="A13" s="2"/>
      <c r="B13" s="2"/>
      <c r="C13" s="2"/>
      <c r="D13" s="2"/>
      <c r="E13" s="2"/>
      <c r="F13" s="2"/>
      <c r="G13" s="2"/>
      <c r="H13" s="2"/>
      <c r="I13" s="89"/>
      <c r="J13" s="89"/>
      <c r="K13" s="89"/>
      <c r="L13" s="4"/>
      <c r="M13" s="4"/>
      <c r="N13" s="4"/>
    </row>
    <row r="14" spans="1:14" ht="15.75">
      <c r="A14" s="11" t="s">
        <v>104</v>
      </c>
      <c r="B14" s="2"/>
      <c r="C14" s="2"/>
      <c r="D14" s="2"/>
      <c r="E14" s="2"/>
      <c r="F14" s="2"/>
      <c r="G14" s="2"/>
      <c r="H14" s="2"/>
      <c r="I14" s="2"/>
      <c r="J14" s="92"/>
      <c r="K14" s="44"/>
      <c r="L14" s="4"/>
      <c r="M14" s="4"/>
      <c r="N14" s="4"/>
    </row>
    <row r="15" spans="1:14" ht="15.75">
      <c r="A15" s="2"/>
      <c r="B15" s="2" t="s">
        <v>27</v>
      </c>
      <c r="C15" s="2"/>
      <c r="D15" s="2"/>
      <c r="E15" s="2"/>
      <c r="F15" s="2"/>
      <c r="G15" s="2"/>
      <c r="H15" s="2"/>
      <c r="I15" s="95">
        <v>1200</v>
      </c>
      <c r="K15" s="93">
        <v>996</v>
      </c>
      <c r="L15" s="4"/>
      <c r="M15" s="4"/>
      <c r="N15" s="96"/>
    </row>
    <row r="16" spans="1:14" ht="15.75">
      <c r="A16" s="2"/>
      <c r="B16" s="2" t="s">
        <v>28</v>
      </c>
      <c r="C16" s="4"/>
      <c r="D16" s="2"/>
      <c r="E16" s="2"/>
      <c r="F16" s="2"/>
      <c r="G16" s="2"/>
      <c r="H16" s="2"/>
      <c r="I16" s="95"/>
      <c r="K16" s="93"/>
      <c r="L16" s="4"/>
      <c r="M16" s="4"/>
      <c r="N16" s="97"/>
    </row>
    <row r="17" spans="1:14" ht="15.75">
      <c r="A17" s="2"/>
      <c r="B17" s="2"/>
      <c r="C17" s="2" t="s">
        <v>177</v>
      </c>
      <c r="D17" s="2"/>
      <c r="E17" s="2"/>
      <c r="F17" s="2"/>
      <c r="G17" s="2"/>
      <c r="H17" s="2"/>
      <c r="I17" s="98">
        <v>0</v>
      </c>
      <c r="K17" s="93">
        <v>42</v>
      </c>
      <c r="L17" s="4"/>
      <c r="M17" s="4"/>
      <c r="N17" s="97"/>
    </row>
    <row r="18" spans="1:14" ht="15.75">
      <c r="A18" s="2"/>
      <c r="B18" s="2"/>
      <c r="C18" s="99" t="s">
        <v>181</v>
      </c>
      <c r="D18" s="2"/>
      <c r="E18" s="2"/>
      <c r="F18" s="2"/>
      <c r="G18" s="2"/>
      <c r="H18" s="2"/>
      <c r="I18" s="95">
        <v>22</v>
      </c>
      <c r="K18" s="93">
        <v>22</v>
      </c>
      <c r="L18" s="4"/>
      <c r="M18" s="4"/>
      <c r="N18" s="97"/>
    </row>
    <row r="19" spans="1:14" ht="15.75">
      <c r="A19" s="2"/>
      <c r="B19" s="2"/>
      <c r="C19" s="92" t="s">
        <v>197</v>
      </c>
      <c r="D19" s="2"/>
      <c r="E19" s="2"/>
      <c r="F19" s="2"/>
      <c r="G19" s="2"/>
      <c r="H19" s="2"/>
      <c r="I19" s="95">
        <v>-5</v>
      </c>
      <c r="K19" s="93">
        <v>0</v>
      </c>
      <c r="L19" s="4"/>
      <c r="M19" s="4"/>
      <c r="N19" s="97"/>
    </row>
    <row r="20" spans="1:14" ht="15.75">
      <c r="A20" s="2"/>
      <c r="B20" s="2"/>
      <c r="C20" s="92" t="s">
        <v>176</v>
      </c>
      <c r="D20" s="2"/>
      <c r="E20" s="2"/>
      <c r="F20" s="2"/>
      <c r="G20" s="2"/>
      <c r="H20" s="2"/>
      <c r="I20" s="95">
        <v>0</v>
      </c>
      <c r="K20" s="95">
        <v>8</v>
      </c>
      <c r="L20" s="4"/>
      <c r="M20" s="4"/>
      <c r="N20" s="97"/>
    </row>
    <row r="21" spans="1:14" ht="15.75">
      <c r="A21" s="2"/>
      <c r="B21" s="2"/>
      <c r="C21" s="100" t="s">
        <v>79</v>
      </c>
      <c r="D21" s="2"/>
      <c r="E21" s="2"/>
      <c r="F21" s="2"/>
      <c r="G21" s="2"/>
      <c r="H21" s="2"/>
      <c r="I21" s="95">
        <v>385</v>
      </c>
      <c r="K21" s="93">
        <v>396</v>
      </c>
      <c r="L21" s="4"/>
      <c r="M21" s="4"/>
      <c r="N21" s="97"/>
    </row>
    <row r="22" spans="1:14" ht="15.75">
      <c r="A22" s="2"/>
      <c r="B22" s="2"/>
      <c r="C22" s="99" t="s">
        <v>200</v>
      </c>
      <c r="D22" s="2"/>
      <c r="E22" s="2"/>
      <c r="F22" s="2"/>
      <c r="G22" s="2"/>
      <c r="H22" s="2"/>
      <c r="I22" s="95">
        <v>200</v>
      </c>
      <c r="K22" s="95">
        <v>100</v>
      </c>
      <c r="L22" s="4"/>
      <c r="M22" s="4"/>
      <c r="N22" s="97"/>
    </row>
    <row r="23" spans="1:14" ht="15.75">
      <c r="A23" s="2"/>
      <c r="B23" s="2"/>
      <c r="C23" s="2" t="s">
        <v>29</v>
      </c>
      <c r="D23" s="2"/>
      <c r="E23" s="2"/>
      <c r="F23" s="2"/>
      <c r="G23" s="2"/>
      <c r="H23" s="2"/>
      <c r="I23" s="95">
        <v>21</v>
      </c>
      <c r="K23" s="93">
        <v>34</v>
      </c>
      <c r="L23" s="4"/>
      <c r="M23" s="4"/>
      <c r="N23" s="69"/>
    </row>
    <row r="24" spans="1:14" ht="15.75">
      <c r="A24" s="2"/>
      <c r="B24" s="2"/>
      <c r="C24" s="2" t="s">
        <v>4</v>
      </c>
      <c r="D24" s="2"/>
      <c r="E24" s="2"/>
      <c r="F24" s="2"/>
      <c r="G24" s="2"/>
      <c r="H24" s="2"/>
      <c r="I24" s="95">
        <v>-103</v>
      </c>
      <c r="K24" s="93">
        <v>-81</v>
      </c>
      <c r="L24" s="4"/>
      <c r="M24" s="4"/>
      <c r="N24" s="69"/>
    </row>
    <row r="25" spans="1:14" ht="15.75">
      <c r="A25" s="2"/>
      <c r="B25" s="2"/>
      <c r="C25" s="92"/>
      <c r="D25" s="2"/>
      <c r="E25" s="2"/>
      <c r="F25" s="2"/>
      <c r="G25" s="2"/>
      <c r="H25" s="2"/>
      <c r="I25" s="101"/>
      <c r="K25" s="103"/>
      <c r="L25" s="4"/>
      <c r="M25" s="4"/>
      <c r="N25" s="69"/>
    </row>
    <row r="26" spans="1:14" ht="15.75">
      <c r="A26" s="2"/>
      <c r="B26" s="2" t="s">
        <v>30</v>
      </c>
      <c r="C26" s="2"/>
      <c r="D26" s="2"/>
      <c r="E26" s="2"/>
      <c r="F26" s="2"/>
      <c r="G26" s="2"/>
      <c r="H26" s="2"/>
      <c r="I26" s="102">
        <f>SUM(I15:I24)</f>
        <v>1720</v>
      </c>
      <c r="K26" s="104">
        <f>SUM(K15:K24)</f>
        <v>1517</v>
      </c>
      <c r="L26" s="4"/>
      <c r="M26" s="4"/>
      <c r="N26" s="69"/>
    </row>
    <row r="27" spans="1:14" ht="15.75">
      <c r="A27" s="2"/>
      <c r="B27" s="2"/>
      <c r="C27" s="92"/>
      <c r="D27" s="2"/>
      <c r="E27" s="2"/>
      <c r="F27" s="2"/>
      <c r="G27" s="2"/>
      <c r="H27" s="2"/>
      <c r="I27" s="101"/>
      <c r="K27" s="93"/>
      <c r="L27" s="4"/>
      <c r="M27" s="4"/>
      <c r="N27" s="69"/>
    </row>
    <row r="28" spans="1:14" ht="15.75">
      <c r="A28" s="2"/>
      <c r="B28" s="2" t="s">
        <v>105</v>
      </c>
      <c r="C28" s="2"/>
      <c r="D28" s="2"/>
      <c r="E28" s="2"/>
      <c r="F28" s="2"/>
      <c r="G28" s="2"/>
      <c r="H28" s="2"/>
      <c r="I28" s="94"/>
      <c r="L28" s="4"/>
      <c r="M28" s="4"/>
      <c r="N28" s="4"/>
    </row>
    <row r="29" spans="1:14" ht="15.75">
      <c r="A29" s="2"/>
      <c r="B29" s="2"/>
      <c r="C29" s="2" t="s">
        <v>31</v>
      </c>
      <c r="D29" s="2"/>
      <c r="E29" s="2"/>
      <c r="F29" s="2"/>
      <c r="G29" s="2"/>
      <c r="H29" s="2"/>
      <c r="I29" s="94">
        <v>253</v>
      </c>
      <c r="K29" s="93">
        <v>493</v>
      </c>
      <c r="L29" s="4"/>
      <c r="M29" s="4"/>
      <c r="N29" s="4"/>
    </row>
    <row r="30" spans="1:14" ht="15.75">
      <c r="A30" s="2"/>
      <c r="B30" s="2"/>
      <c r="C30" s="2" t="s">
        <v>32</v>
      </c>
      <c r="D30" s="2"/>
      <c r="E30" s="2"/>
      <c r="F30" s="2"/>
      <c r="G30" s="2"/>
      <c r="H30" s="2"/>
      <c r="I30" s="103">
        <v>-120</v>
      </c>
      <c r="K30" s="103">
        <v>313</v>
      </c>
      <c r="L30" s="4"/>
      <c r="M30" s="4"/>
      <c r="N30" s="4"/>
    </row>
    <row r="31" spans="1:11" ht="15.75">
      <c r="A31" s="2"/>
      <c r="B31" s="2" t="s">
        <v>119</v>
      </c>
      <c r="C31" s="2"/>
      <c r="D31" s="2"/>
      <c r="E31" s="2"/>
      <c r="F31" s="2"/>
      <c r="G31" s="2"/>
      <c r="H31" s="2"/>
      <c r="I31" s="104">
        <f>SUM(I26:I30)</f>
        <v>1853</v>
      </c>
      <c r="K31" s="104">
        <f>SUM(K26:K30)</f>
        <v>2323</v>
      </c>
    </row>
    <row r="32" spans="1:11" ht="15.75">
      <c r="A32" s="2"/>
      <c r="B32" s="2"/>
      <c r="C32" s="2"/>
      <c r="D32" s="2"/>
      <c r="E32" s="2"/>
      <c r="F32" s="2"/>
      <c r="G32" s="2"/>
      <c r="H32" s="2"/>
      <c r="I32" s="104"/>
      <c r="K32" s="94"/>
    </row>
    <row r="33" spans="1:11" ht="15.75">
      <c r="A33" s="2"/>
      <c r="B33" s="2"/>
      <c r="C33" s="2" t="s">
        <v>33</v>
      </c>
      <c r="D33" s="2"/>
      <c r="E33" s="2"/>
      <c r="F33" s="2"/>
      <c r="G33" s="2"/>
      <c r="H33" s="2"/>
      <c r="I33" s="94">
        <v>-21</v>
      </c>
      <c r="K33" s="98">
        <v>-34</v>
      </c>
    </row>
    <row r="34" spans="1:11" ht="15.75">
      <c r="A34" s="2"/>
      <c r="B34" s="2"/>
      <c r="C34" s="2" t="s">
        <v>116</v>
      </c>
      <c r="D34" s="2"/>
      <c r="E34" s="2"/>
      <c r="F34" s="2"/>
      <c r="G34" s="2"/>
      <c r="H34" s="2"/>
      <c r="I34" s="94">
        <v>0</v>
      </c>
      <c r="K34" s="94">
        <v>217</v>
      </c>
    </row>
    <row r="35" spans="1:11" ht="15.75">
      <c r="A35" s="2"/>
      <c r="B35" s="2"/>
      <c r="C35" s="2" t="s">
        <v>80</v>
      </c>
      <c r="D35" s="2"/>
      <c r="E35" s="2"/>
      <c r="F35" s="2"/>
      <c r="G35" s="2"/>
      <c r="H35" s="2"/>
      <c r="I35" s="94">
        <v>-242</v>
      </c>
      <c r="K35" s="103">
        <v>-285</v>
      </c>
    </row>
    <row r="36" spans="1:11" ht="15.75">
      <c r="A36" s="2"/>
      <c r="B36" s="11" t="s">
        <v>120</v>
      </c>
      <c r="C36" s="2"/>
      <c r="D36" s="2"/>
      <c r="E36" s="2"/>
      <c r="F36" s="2"/>
      <c r="G36" s="2"/>
      <c r="H36" s="2"/>
      <c r="I36" s="105">
        <f>SUM(I31:I35)</f>
        <v>1590</v>
      </c>
      <c r="K36" s="105">
        <f>SUM(K31:K35)</f>
        <v>2221</v>
      </c>
    </row>
    <row r="37" spans="1:11" ht="15.75">
      <c r="A37" s="2"/>
      <c r="B37" s="2"/>
      <c r="C37" s="2"/>
      <c r="D37" s="2"/>
      <c r="E37" s="2"/>
      <c r="F37" s="2"/>
      <c r="G37" s="2"/>
      <c r="H37" s="2"/>
      <c r="I37" s="94"/>
      <c r="K37" s="94"/>
    </row>
    <row r="38" spans="1:11" ht="15.75">
      <c r="A38" s="11" t="s">
        <v>103</v>
      </c>
      <c r="B38" s="2"/>
      <c r="C38" s="2"/>
      <c r="D38" s="2"/>
      <c r="E38" s="2"/>
      <c r="F38" s="2"/>
      <c r="G38" s="2"/>
      <c r="H38" s="2"/>
      <c r="I38" s="94"/>
      <c r="K38" s="94"/>
    </row>
    <row r="39" spans="1:11" ht="15.75">
      <c r="A39" s="2"/>
      <c r="B39" s="2"/>
      <c r="C39" s="2" t="s">
        <v>35</v>
      </c>
      <c r="D39" s="2"/>
      <c r="E39" s="2"/>
      <c r="F39" s="2"/>
      <c r="G39" s="2"/>
      <c r="H39" s="2"/>
      <c r="I39" s="94">
        <v>103</v>
      </c>
      <c r="K39" s="94">
        <v>81</v>
      </c>
    </row>
    <row r="40" spans="1:11" ht="15.75">
      <c r="A40" s="11"/>
      <c r="B40" s="2"/>
      <c r="C40" s="2" t="s">
        <v>187</v>
      </c>
      <c r="D40" s="2"/>
      <c r="E40" s="2"/>
      <c r="F40" s="2"/>
      <c r="G40" s="2"/>
      <c r="H40" s="2"/>
      <c r="I40" s="94">
        <v>0</v>
      </c>
      <c r="K40" s="94">
        <v>-114</v>
      </c>
    </row>
    <row r="41" spans="1:11" ht="15.75">
      <c r="A41" s="2"/>
      <c r="B41" s="2"/>
      <c r="C41" s="2" t="s">
        <v>34</v>
      </c>
      <c r="D41" s="2"/>
      <c r="E41" s="2"/>
      <c r="F41" s="2"/>
      <c r="G41" s="2"/>
      <c r="H41" s="2"/>
      <c r="I41" s="104">
        <v>-492</v>
      </c>
      <c r="K41" s="98">
        <v>-11</v>
      </c>
    </row>
    <row r="42" spans="1:11" ht="15.75">
      <c r="A42" s="2"/>
      <c r="B42" s="106" t="s">
        <v>36</v>
      </c>
      <c r="C42" s="2"/>
      <c r="D42" s="2"/>
      <c r="E42" s="2"/>
      <c r="F42" s="2"/>
      <c r="G42" s="2"/>
      <c r="H42" s="2"/>
      <c r="I42" s="105">
        <f>SUM(I39:I41)</f>
        <v>-389</v>
      </c>
      <c r="K42" s="127">
        <f>SUM(K39:K41)</f>
        <v>-44</v>
      </c>
    </row>
    <row r="43" spans="1:11" ht="15.75">
      <c r="A43" s="2"/>
      <c r="B43" s="2"/>
      <c r="C43" s="2"/>
      <c r="D43" s="2"/>
      <c r="E43" s="2"/>
      <c r="F43" s="2"/>
      <c r="G43" s="2"/>
      <c r="H43" s="2"/>
      <c r="I43" s="94"/>
      <c r="K43" s="94"/>
    </row>
    <row r="44" spans="1:12" ht="15.75">
      <c r="A44" s="11" t="s">
        <v>102</v>
      </c>
      <c r="B44" s="2"/>
      <c r="C44" s="2"/>
      <c r="D44" s="2"/>
      <c r="E44" s="2"/>
      <c r="F44" s="2"/>
      <c r="G44" s="2"/>
      <c r="H44" s="2"/>
      <c r="I44" s="94"/>
      <c r="K44" s="94"/>
      <c r="L44" s="4"/>
    </row>
    <row r="45" spans="1:12" ht="15.75">
      <c r="A45" s="2"/>
      <c r="B45" s="2"/>
      <c r="C45" s="2" t="s">
        <v>37</v>
      </c>
      <c r="D45" s="2"/>
      <c r="E45" s="2"/>
      <c r="F45" s="2"/>
      <c r="G45" s="2"/>
      <c r="H45" s="2"/>
      <c r="I45" s="94">
        <v>-23</v>
      </c>
      <c r="K45" s="94">
        <v>-85</v>
      </c>
      <c r="L45" s="4"/>
    </row>
    <row r="46" spans="1:12" ht="15.75">
      <c r="A46" s="2"/>
      <c r="B46" s="2"/>
      <c r="C46" s="2" t="s">
        <v>204</v>
      </c>
      <c r="D46" s="2"/>
      <c r="E46" s="2"/>
      <c r="F46" s="2"/>
      <c r="G46" s="2"/>
      <c r="H46" s="2"/>
      <c r="I46" s="94">
        <v>-1209</v>
      </c>
      <c r="K46" s="94">
        <v>-1052</v>
      </c>
      <c r="L46" s="4"/>
    </row>
    <row r="47" spans="1:12" ht="15.75">
      <c r="A47" s="2"/>
      <c r="B47" s="11" t="s">
        <v>121</v>
      </c>
      <c r="C47" s="2"/>
      <c r="D47" s="2"/>
      <c r="E47" s="2"/>
      <c r="F47" s="2"/>
      <c r="G47" s="2"/>
      <c r="H47" s="2"/>
      <c r="I47" s="105">
        <f>SUM(I45:I46)</f>
        <v>-1232</v>
      </c>
      <c r="K47" s="170">
        <f>SUM(K45:K46)</f>
        <v>-1137</v>
      </c>
      <c r="L47" s="4"/>
    </row>
    <row r="48" spans="1:12" ht="15.75">
      <c r="A48" s="2"/>
      <c r="B48" s="2"/>
      <c r="C48" s="2"/>
      <c r="D48" s="2"/>
      <c r="E48" s="2"/>
      <c r="F48" s="2"/>
      <c r="G48" s="2"/>
      <c r="H48" s="2"/>
      <c r="I48" s="94"/>
      <c r="K48" s="98"/>
      <c r="L48" s="4"/>
    </row>
    <row r="49" spans="1:12" ht="15.75">
      <c r="A49" s="11" t="s">
        <v>191</v>
      </c>
      <c r="B49" s="2"/>
      <c r="C49" s="2"/>
      <c r="D49" s="2"/>
      <c r="E49" s="2"/>
      <c r="F49" s="2"/>
      <c r="G49" s="2"/>
      <c r="H49" s="2"/>
      <c r="I49" s="104">
        <f>I47+I42+I36</f>
        <v>-31</v>
      </c>
      <c r="K49" s="104">
        <f>K47+K42+K36</f>
        <v>1040</v>
      </c>
      <c r="L49" s="107"/>
    </row>
    <row r="50" spans="1:12" ht="15.75">
      <c r="A50" s="11" t="s">
        <v>101</v>
      </c>
      <c r="B50" s="2"/>
      <c r="C50" s="2"/>
      <c r="D50" s="2"/>
      <c r="E50" s="2"/>
      <c r="F50" s="2"/>
      <c r="G50" s="2"/>
      <c r="H50" s="2"/>
      <c r="I50" s="98">
        <v>9748</v>
      </c>
      <c r="K50" s="98">
        <v>7016</v>
      </c>
      <c r="L50" s="4"/>
    </row>
    <row r="51" spans="1:12" ht="16.5" thickBot="1">
      <c r="A51" s="11" t="s">
        <v>100</v>
      </c>
      <c r="B51" s="2"/>
      <c r="C51" s="2"/>
      <c r="D51" s="2"/>
      <c r="E51" s="2"/>
      <c r="F51" s="2"/>
      <c r="G51" s="2"/>
      <c r="H51" s="2"/>
      <c r="I51" s="108">
        <f>SUM(I49:I50)</f>
        <v>9717</v>
      </c>
      <c r="K51" s="108">
        <f>SUM(K49:K50)</f>
        <v>8056</v>
      </c>
      <c r="L51" s="83"/>
    </row>
    <row r="52" spans="1:12" ht="16.5" thickTop="1">
      <c r="A52" s="2"/>
      <c r="B52" s="2"/>
      <c r="C52" s="2"/>
      <c r="D52" s="2"/>
      <c r="E52" s="2"/>
      <c r="F52" s="2"/>
      <c r="G52" s="2"/>
      <c r="H52" s="2"/>
      <c r="I52" s="94"/>
      <c r="L52" s="107"/>
    </row>
    <row r="53" spans="1:12" ht="15.75">
      <c r="A53" s="11" t="s">
        <v>107</v>
      </c>
      <c r="B53" s="2"/>
      <c r="C53" s="2"/>
      <c r="D53" s="2"/>
      <c r="E53" s="2"/>
      <c r="F53" s="2"/>
      <c r="G53" s="2"/>
      <c r="H53" s="2"/>
      <c r="I53" s="94"/>
      <c r="K53" s="93"/>
      <c r="L53" s="107"/>
    </row>
    <row r="54" spans="1:12" ht="15.75">
      <c r="A54" s="2" t="s">
        <v>106</v>
      </c>
      <c r="B54" s="2"/>
      <c r="C54" s="2"/>
      <c r="D54" s="2"/>
      <c r="E54" s="2"/>
      <c r="F54" s="2"/>
      <c r="G54" s="2"/>
      <c r="H54" s="2"/>
      <c r="I54" s="94">
        <v>9864</v>
      </c>
      <c r="K54" s="93">
        <v>8193</v>
      </c>
      <c r="L54" s="107"/>
    </row>
    <row r="55" spans="1:12" ht="15.75">
      <c r="A55" s="2" t="s">
        <v>81</v>
      </c>
      <c r="B55" s="2"/>
      <c r="C55" s="2"/>
      <c r="D55" s="2"/>
      <c r="E55" s="2"/>
      <c r="F55" s="2"/>
      <c r="G55" s="2"/>
      <c r="H55" s="2"/>
      <c r="I55" s="94">
        <v>-147</v>
      </c>
      <c r="K55" s="93">
        <v>-137</v>
      </c>
      <c r="L55" s="107"/>
    </row>
    <row r="56" spans="1:15" ht="16.5" thickBot="1">
      <c r="A56" s="2"/>
      <c r="B56" s="2"/>
      <c r="C56" s="2"/>
      <c r="D56" s="2"/>
      <c r="E56" s="2"/>
      <c r="F56" s="2"/>
      <c r="G56" s="2"/>
      <c r="H56" s="2"/>
      <c r="I56" s="108">
        <f>SUM(I54:I55)</f>
        <v>9717</v>
      </c>
      <c r="K56" s="108">
        <f>SUM(K54:K55)</f>
        <v>8056</v>
      </c>
      <c r="L56" s="107"/>
      <c r="M56" s="4"/>
      <c r="N56" s="4"/>
      <c r="O56" s="4"/>
    </row>
    <row r="57" spans="1:15" ht="16.5" thickTop="1">
      <c r="A57" s="2"/>
      <c r="B57" s="2"/>
      <c r="C57" s="2"/>
      <c r="D57" s="2"/>
      <c r="E57" s="2"/>
      <c r="F57" s="2"/>
      <c r="G57" s="2"/>
      <c r="H57" s="2"/>
      <c r="I57" s="44"/>
      <c r="J57" s="110"/>
      <c r="L57" s="4"/>
      <c r="M57" s="4"/>
      <c r="N57" s="4"/>
      <c r="O57" s="4"/>
    </row>
    <row r="58" spans="1:15" ht="15.75">
      <c r="A58" s="2"/>
      <c r="B58" s="2"/>
      <c r="C58" s="2"/>
      <c r="D58" s="2"/>
      <c r="E58" s="2"/>
      <c r="F58" s="2"/>
      <c r="G58" s="2"/>
      <c r="H58" s="2"/>
      <c r="I58" s="109"/>
      <c r="J58" s="110"/>
      <c r="K58" s="109"/>
      <c r="L58" s="4"/>
      <c r="M58" s="4"/>
      <c r="N58" s="4"/>
      <c r="O58" s="4"/>
    </row>
    <row r="59" spans="1:15" ht="15.75">
      <c r="A59" s="237" t="s">
        <v>335</v>
      </c>
      <c r="B59" s="238"/>
      <c r="C59" s="238"/>
      <c r="D59" s="238"/>
      <c r="E59" s="238"/>
      <c r="F59" s="238"/>
      <c r="G59" s="238"/>
      <c r="H59" s="238"/>
      <c r="I59" s="238"/>
      <c r="J59" s="238"/>
      <c r="K59" s="238"/>
      <c r="L59" s="111"/>
      <c r="M59" s="111"/>
      <c r="N59" s="69"/>
      <c r="O59" s="69"/>
    </row>
    <row r="60" spans="1:15" ht="15.75">
      <c r="A60" s="238"/>
      <c r="B60" s="238"/>
      <c r="C60" s="238"/>
      <c r="D60" s="238"/>
      <c r="E60" s="238"/>
      <c r="F60" s="238"/>
      <c r="G60" s="238"/>
      <c r="H60" s="238"/>
      <c r="I60" s="238"/>
      <c r="J60" s="238"/>
      <c r="K60" s="238"/>
      <c r="L60" s="111"/>
      <c r="M60" s="111"/>
      <c r="N60" s="69"/>
      <c r="O60" s="69"/>
    </row>
    <row r="61" spans="1:15" ht="15.75">
      <c r="A61" s="238"/>
      <c r="B61" s="238"/>
      <c r="C61" s="238"/>
      <c r="D61" s="238"/>
      <c r="E61" s="238"/>
      <c r="F61" s="238"/>
      <c r="G61" s="238"/>
      <c r="H61" s="238"/>
      <c r="I61" s="238"/>
      <c r="J61" s="238"/>
      <c r="K61" s="238"/>
      <c r="L61" s="111"/>
      <c r="M61" s="69"/>
      <c r="N61" s="69"/>
      <c r="O61" s="69"/>
    </row>
    <row r="62" spans="1:15" ht="15.75">
      <c r="A62" s="112"/>
      <c r="B62" s="92"/>
      <c r="C62" s="92"/>
      <c r="D62" s="92"/>
      <c r="E62" s="92"/>
      <c r="F62" s="92"/>
      <c r="G62" s="92"/>
      <c r="H62" s="92"/>
      <c r="I62" s="92"/>
      <c r="J62" s="92"/>
      <c r="N62" s="69"/>
      <c r="O62" s="69"/>
    </row>
    <row r="63" spans="1:15" ht="15.75">
      <c r="A63" s="92"/>
      <c r="B63" s="92"/>
      <c r="C63" s="92"/>
      <c r="D63" s="92"/>
      <c r="E63" s="37"/>
      <c r="F63" s="92"/>
      <c r="G63" s="92"/>
      <c r="H63" s="92"/>
      <c r="I63" s="92"/>
      <c r="J63" s="92"/>
      <c r="K63" s="44"/>
      <c r="L63" s="69"/>
      <c r="N63" s="69"/>
      <c r="O63" s="69"/>
    </row>
    <row r="64" spans="1:15" ht="15.75">
      <c r="A64" s="112"/>
      <c r="B64" s="92"/>
      <c r="C64" s="92"/>
      <c r="D64" s="92"/>
      <c r="E64" s="37"/>
      <c r="F64" s="92"/>
      <c r="G64" s="92"/>
      <c r="H64" s="92"/>
      <c r="I64" s="92"/>
      <c r="J64" s="92"/>
      <c r="K64" s="44"/>
      <c r="L64" s="69"/>
      <c r="M64" s="69" t="s">
        <v>189</v>
      </c>
      <c r="O64" s="69"/>
    </row>
    <row r="65" spans="1:15" ht="15.75">
      <c r="A65" s="113"/>
      <c r="B65" s="113"/>
      <c r="C65" s="113"/>
      <c r="D65" s="113"/>
      <c r="E65" s="113"/>
      <c r="F65" s="92"/>
      <c r="G65" s="92"/>
      <c r="H65" s="92"/>
      <c r="I65" s="92"/>
      <c r="J65" s="92"/>
      <c r="K65" s="44"/>
      <c r="L65" s="69"/>
      <c r="M65" s="69"/>
      <c r="N65" s="69"/>
      <c r="O65" s="69"/>
    </row>
    <row r="66" spans="1:15" ht="15.75">
      <c r="A66" s="114"/>
      <c r="B66" s="113"/>
      <c r="C66" s="113"/>
      <c r="D66" s="113"/>
      <c r="E66" s="113"/>
      <c r="F66" s="92"/>
      <c r="G66" s="92"/>
      <c r="H66" s="92"/>
      <c r="I66" s="92"/>
      <c r="J66" s="92"/>
      <c r="K66" s="44"/>
      <c r="L66" s="69"/>
      <c r="M66" s="69"/>
      <c r="N66" s="69"/>
      <c r="O66" s="69"/>
    </row>
    <row r="67" spans="1:15" ht="15.75">
      <c r="A67" s="114"/>
      <c r="B67" s="113"/>
      <c r="C67" s="113"/>
      <c r="D67" s="113"/>
      <c r="E67" s="113"/>
      <c r="F67" s="92"/>
      <c r="G67" s="92"/>
      <c r="H67" s="92"/>
      <c r="I67" s="92"/>
      <c r="J67" s="92"/>
      <c r="K67" s="44"/>
      <c r="L67" s="69"/>
      <c r="M67" s="69"/>
      <c r="N67" s="69"/>
      <c r="O67" s="69"/>
    </row>
    <row r="68" spans="1:15" ht="15.75">
      <c r="A68" s="113"/>
      <c r="B68" s="113"/>
      <c r="C68" s="113"/>
      <c r="D68" s="113"/>
      <c r="E68" s="113"/>
      <c r="F68" s="92"/>
      <c r="G68" s="92"/>
      <c r="H68" s="92"/>
      <c r="I68" s="92"/>
      <c r="J68" s="92"/>
      <c r="K68" s="44"/>
      <c r="L68" s="69"/>
      <c r="M68" s="69"/>
      <c r="N68" s="69"/>
      <c r="O68" s="69"/>
    </row>
    <row r="69" spans="1:15" ht="15.75">
      <c r="A69" s="113"/>
      <c r="B69" s="113"/>
      <c r="C69" s="113"/>
      <c r="D69" s="113"/>
      <c r="E69" s="113"/>
      <c r="F69" s="92"/>
      <c r="G69" s="92"/>
      <c r="H69" s="92"/>
      <c r="I69" s="92"/>
      <c r="J69" s="92"/>
      <c r="K69" s="44"/>
      <c r="L69" s="69"/>
      <c r="M69" s="69"/>
      <c r="N69" s="69"/>
      <c r="O69" s="69"/>
    </row>
    <row r="70" spans="1:15" ht="15.75">
      <c r="A70" s="113"/>
      <c r="B70" s="113"/>
      <c r="C70" s="113"/>
      <c r="D70" s="113"/>
      <c r="E70" s="113"/>
      <c r="F70" s="92"/>
      <c r="G70" s="92"/>
      <c r="H70" s="92"/>
      <c r="I70" s="44"/>
      <c r="J70" s="44"/>
      <c r="K70" s="44"/>
      <c r="L70" s="69"/>
      <c r="M70" s="69"/>
      <c r="N70" s="69"/>
      <c r="O70" s="69"/>
    </row>
    <row r="71" spans="1:15" ht="15.75">
      <c r="A71" s="92"/>
      <c r="B71" s="92"/>
      <c r="C71" s="92"/>
      <c r="D71" s="92"/>
      <c r="E71" s="92"/>
      <c r="F71" s="92"/>
      <c r="G71" s="92"/>
      <c r="H71" s="92"/>
      <c r="I71" s="92"/>
      <c r="J71" s="92"/>
      <c r="K71" s="44"/>
      <c r="L71" s="69"/>
      <c r="M71" s="69"/>
      <c r="N71" s="69"/>
      <c r="O71" s="69"/>
    </row>
    <row r="72" spans="1:15" ht="15.75">
      <c r="A72" s="92"/>
      <c r="B72" s="92"/>
      <c r="C72" s="92"/>
      <c r="D72" s="92"/>
      <c r="E72" s="92"/>
      <c r="F72" s="92"/>
      <c r="G72" s="92"/>
      <c r="H72" s="92"/>
      <c r="I72" s="92"/>
      <c r="J72" s="92"/>
      <c r="K72" s="44"/>
      <c r="L72" s="69"/>
      <c r="M72" s="69"/>
      <c r="N72" s="69"/>
      <c r="O72" s="69"/>
    </row>
    <row r="73" spans="1:15" ht="15.75">
      <c r="A73" s="92"/>
      <c r="B73" s="92"/>
      <c r="C73" s="92"/>
      <c r="D73" s="92"/>
      <c r="E73" s="92"/>
      <c r="F73" s="92"/>
      <c r="G73" s="92"/>
      <c r="H73" s="92"/>
      <c r="I73" s="92"/>
      <c r="J73" s="92"/>
      <c r="K73" s="44"/>
      <c r="L73" s="69"/>
      <c r="M73" s="69"/>
      <c r="N73" s="69"/>
      <c r="O73" s="69"/>
    </row>
    <row r="74" spans="1:15" ht="15.75">
      <c r="A74" s="69"/>
      <c r="B74" s="69"/>
      <c r="C74" s="69"/>
      <c r="D74" s="69"/>
      <c r="E74" s="69"/>
      <c r="F74" s="69"/>
      <c r="G74" s="69"/>
      <c r="H74" s="69"/>
      <c r="I74" s="69"/>
      <c r="J74" s="69"/>
      <c r="K74" s="45"/>
      <c r="L74" s="69"/>
      <c r="M74" s="69"/>
      <c r="N74" s="69"/>
      <c r="O74" s="69"/>
    </row>
    <row r="75" spans="1:15" ht="15.75">
      <c r="A75" s="69"/>
      <c r="B75" s="69"/>
      <c r="C75" s="69"/>
      <c r="D75" s="69"/>
      <c r="E75" s="69"/>
      <c r="F75" s="69"/>
      <c r="G75" s="69"/>
      <c r="H75" s="69"/>
      <c r="I75" s="69"/>
      <c r="J75" s="69"/>
      <c r="K75" s="45"/>
      <c r="L75" s="69"/>
      <c r="M75" s="69"/>
      <c r="N75" s="69"/>
      <c r="O75" s="69"/>
    </row>
    <row r="76" spans="1:15" ht="15.75">
      <c r="A76" s="69"/>
      <c r="B76" s="69"/>
      <c r="C76" s="69"/>
      <c r="D76" s="69"/>
      <c r="E76" s="69"/>
      <c r="F76" s="69"/>
      <c r="G76" s="69"/>
      <c r="H76" s="69"/>
      <c r="I76" s="69"/>
      <c r="J76" s="69"/>
      <c r="K76" s="45"/>
      <c r="L76" s="69"/>
      <c r="M76" s="69"/>
      <c r="N76" s="69"/>
      <c r="O76" s="69"/>
    </row>
    <row r="77" spans="1:15" ht="15.75">
      <c r="A77" s="69"/>
      <c r="B77" s="69"/>
      <c r="C77" s="69"/>
      <c r="D77" s="69"/>
      <c r="E77" s="69"/>
      <c r="F77" s="69"/>
      <c r="G77" s="69"/>
      <c r="H77" s="69"/>
      <c r="I77" s="69"/>
      <c r="J77" s="69"/>
      <c r="K77" s="45"/>
      <c r="L77" s="69"/>
      <c r="M77" s="69"/>
      <c r="N77" s="69"/>
      <c r="O77" s="69"/>
    </row>
    <row r="78" spans="1:15" ht="15.75">
      <c r="A78" s="69"/>
      <c r="B78" s="69"/>
      <c r="C78" s="69"/>
      <c r="D78" s="69"/>
      <c r="E78" s="69"/>
      <c r="F78" s="69"/>
      <c r="G78" s="69"/>
      <c r="H78" s="69"/>
      <c r="I78" s="69"/>
      <c r="J78" s="69"/>
      <c r="K78" s="45"/>
      <c r="L78" s="69"/>
      <c r="M78" s="69"/>
      <c r="N78" s="69"/>
      <c r="O78" s="69"/>
    </row>
    <row r="79" spans="1:15" ht="15.75">
      <c r="A79" s="69"/>
      <c r="B79" s="69"/>
      <c r="C79" s="69"/>
      <c r="D79" s="69"/>
      <c r="E79" s="69"/>
      <c r="F79" s="69"/>
      <c r="G79" s="69"/>
      <c r="H79" s="69"/>
      <c r="I79" s="69"/>
      <c r="J79" s="69"/>
      <c r="K79" s="45"/>
      <c r="L79" s="69"/>
      <c r="M79" s="69"/>
      <c r="N79" s="69"/>
      <c r="O79" s="69"/>
    </row>
    <row r="80" spans="1:15" ht="15.75">
      <c r="A80" s="69"/>
      <c r="B80" s="69"/>
      <c r="C80" s="69"/>
      <c r="D80" s="69"/>
      <c r="E80" s="69"/>
      <c r="F80" s="69"/>
      <c r="G80" s="69"/>
      <c r="H80" s="69"/>
      <c r="I80" s="69"/>
      <c r="J80" s="69"/>
      <c r="K80" s="45"/>
      <c r="L80" s="69"/>
      <c r="M80" s="69"/>
      <c r="N80" s="69"/>
      <c r="O80" s="69"/>
    </row>
    <row r="81" spans="1:15" ht="15.75">
      <c r="A81" s="69"/>
      <c r="B81" s="69"/>
      <c r="C81" s="69"/>
      <c r="D81" s="69"/>
      <c r="E81" s="69"/>
      <c r="F81" s="69"/>
      <c r="G81" s="69"/>
      <c r="H81" s="69"/>
      <c r="I81" s="69"/>
      <c r="J81" s="69"/>
      <c r="K81" s="45"/>
      <c r="L81" s="69"/>
      <c r="M81" s="69"/>
      <c r="N81" s="69"/>
      <c r="O81" s="69"/>
    </row>
    <row r="82" spans="1:15" ht="15.75">
      <c r="A82" s="69"/>
      <c r="B82" s="69"/>
      <c r="C82" s="69"/>
      <c r="D82" s="69"/>
      <c r="E82" s="69"/>
      <c r="F82" s="69"/>
      <c r="G82" s="69"/>
      <c r="H82" s="69"/>
      <c r="I82" s="69"/>
      <c r="J82" s="69"/>
      <c r="K82" s="45"/>
      <c r="L82" s="69"/>
      <c r="M82" s="69"/>
      <c r="N82" s="69"/>
      <c r="O82" s="69"/>
    </row>
    <row r="83" spans="1:15" ht="15.75">
      <c r="A83" s="69"/>
      <c r="B83" s="69"/>
      <c r="C83" s="69"/>
      <c r="D83" s="69"/>
      <c r="E83" s="69"/>
      <c r="F83" s="69"/>
      <c r="G83" s="69"/>
      <c r="H83" s="69"/>
      <c r="I83" s="69"/>
      <c r="J83" s="69"/>
      <c r="K83" s="45"/>
      <c r="L83" s="69"/>
      <c r="M83" s="69"/>
      <c r="N83" s="69"/>
      <c r="O83" s="69"/>
    </row>
    <row r="84" spans="1:15" ht="15.75">
      <c r="A84" s="69"/>
      <c r="B84" s="69"/>
      <c r="C84" s="69"/>
      <c r="D84" s="69"/>
      <c r="E84" s="69"/>
      <c r="F84" s="69"/>
      <c r="G84" s="69"/>
      <c r="H84" s="69"/>
      <c r="I84" s="69"/>
      <c r="J84" s="69"/>
      <c r="K84" s="45"/>
      <c r="L84" s="69"/>
      <c r="M84" s="69"/>
      <c r="N84" s="69"/>
      <c r="O84" s="69"/>
    </row>
    <row r="85" spans="1:15" ht="15.75">
      <c r="A85" s="69"/>
      <c r="B85" s="69"/>
      <c r="C85" s="69"/>
      <c r="D85" s="69"/>
      <c r="E85" s="69"/>
      <c r="F85" s="69"/>
      <c r="G85" s="69"/>
      <c r="H85" s="69"/>
      <c r="I85" s="69"/>
      <c r="J85" s="69"/>
      <c r="K85" s="45"/>
      <c r="L85" s="69"/>
      <c r="M85" s="69"/>
      <c r="N85" s="69"/>
      <c r="O85" s="69"/>
    </row>
    <row r="86" spans="1:15" ht="15.75">
      <c r="A86" s="69"/>
      <c r="B86" s="69"/>
      <c r="C86" s="69"/>
      <c r="D86" s="69"/>
      <c r="E86" s="69"/>
      <c r="F86" s="69"/>
      <c r="G86" s="69"/>
      <c r="H86" s="69"/>
      <c r="I86" s="69"/>
      <c r="J86" s="69"/>
      <c r="K86" s="45"/>
      <c r="L86" s="69"/>
      <c r="M86" s="69"/>
      <c r="N86" s="69"/>
      <c r="O86" s="69"/>
    </row>
    <row r="87" spans="1:15" ht="15.75">
      <c r="A87" s="69"/>
      <c r="B87" s="69"/>
      <c r="C87" s="69"/>
      <c r="D87" s="69"/>
      <c r="E87" s="69"/>
      <c r="F87" s="69"/>
      <c r="G87" s="69"/>
      <c r="H87" s="69"/>
      <c r="I87" s="69"/>
      <c r="J87" s="69"/>
      <c r="K87" s="45"/>
      <c r="L87" s="69"/>
      <c r="M87" s="69"/>
      <c r="N87" s="69"/>
      <c r="O87" s="69"/>
    </row>
    <row r="88" spans="1:15" ht="15.75">
      <c r="A88" s="69"/>
      <c r="B88" s="69"/>
      <c r="C88" s="69"/>
      <c r="D88" s="69"/>
      <c r="E88" s="69"/>
      <c r="F88" s="69"/>
      <c r="G88" s="69"/>
      <c r="H88" s="69"/>
      <c r="I88" s="69"/>
      <c r="J88" s="69"/>
      <c r="K88" s="45"/>
      <c r="L88" s="69"/>
      <c r="M88" s="69"/>
      <c r="N88" s="69"/>
      <c r="O88" s="69"/>
    </row>
    <row r="89" spans="1:15" ht="15.75">
      <c r="A89" s="69"/>
      <c r="B89" s="69"/>
      <c r="C89" s="69"/>
      <c r="D89" s="69"/>
      <c r="E89" s="69"/>
      <c r="F89" s="69"/>
      <c r="G89" s="69"/>
      <c r="H89" s="69"/>
      <c r="I89" s="69"/>
      <c r="J89" s="69"/>
      <c r="K89" s="45"/>
      <c r="L89" s="69"/>
      <c r="M89" s="69"/>
      <c r="N89" s="69"/>
      <c r="O89" s="69"/>
    </row>
    <row r="90" spans="1:15" ht="15.75">
      <c r="A90" s="69"/>
      <c r="B90" s="69"/>
      <c r="C90" s="69"/>
      <c r="D90" s="69"/>
      <c r="E90" s="69"/>
      <c r="F90" s="69"/>
      <c r="G90" s="69"/>
      <c r="H90" s="69"/>
      <c r="I90" s="69"/>
      <c r="J90" s="69"/>
      <c r="K90" s="45"/>
      <c r="L90" s="69"/>
      <c r="M90" s="69"/>
      <c r="N90" s="69"/>
      <c r="O90" s="69"/>
    </row>
    <row r="91" spans="1:15" ht="15.75">
      <c r="A91" s="69"/>
      <c r="B91" s="69"/>
      <c r="C91" s="69"/>
      <c r="D91" s="69"/>
      <c r="E91" s="69"/>
      <c r="F91" s="69"/>
      <c r="G91" s="69"/>
      <c r="H91" s="69"/>
      <c r="I91" s="69"/>
      <c r="J91" s="69"/>
      <c r="K91" s="45"/>
      <c r="L91" s="69"/>
      <c r="M91" s="69"/>
      <c r="N91" s="69"/>
      <c r="O91" s="69"/>
    </row>
    <row r="92" spans="1:15" ht="15.75">
      <c r="A92" s="69"/>
      <c r="B92" s="69"/>
      <c r="C92" s="69"/>
      <c r="D92" s="69"/>
      <c r="E92" s="69"/>
      <c r="F92" s="69"/>
      <c r="G92" s="69"/>
      <c r="H92" s="69"/>
      <c r="I92" s="69"/>
      <c r="J92" s="69"/>
      <c r="K92" s="45"/>
      <c r="L92" s="69"/>
      <c r="M92" s="69"/>
      <c r="N92" s="69"/>
      <c r="O92" s="69"/>
    </row>
    <row r="93" spans="1:15" ht="15.75">
      <c r="A93" s="69"/>
      <c r="B93" s="69"/>
      <c r="C93" s="69"/>
      <c r="D93" s="69"/>
      <c r="E93" s="69"/>
      <c r="F93" s="69"/>
      <c r="G93" s="69"/>
      <c r="H93" s="69"/>
      <c r="I93" s="69"/>
      <c r="J93" s="69"/>
      <c r="K93" s="45"/>
      <c r="L93" s="69"/>
      <c r="M93" s="69"/>
      <c r="N93" s="69"/>
      <c r="O93" s="69"/>
    </row>
    <row r="94" spans="1:15" ht="15.75">
      <c r="A94" s="69"/>
      <c r="B94" s="69"/>
      <c r="C94" s="69"/>
      <c r="D94" s="69"/>
      <c r="E94" s="69"/>
      <c r="F94" s="69"/>
      <c r="G94" s="69"/>
      <c r="H94" s="69"/>
      <c r="I94" s="69"/>
      <c r="J94" s="69"/>
      <c r="K94" s="45"/>
      <c r="L94" s="69"/>
      <c r="M94" s="69"/>
      <c r="N94" s="69"/>
      <c r="O94" s="69"/>
    </row>
    <row r="95" spans="1:15" ht="15.75">
      <c r="A95" s="69"/>
      <c r="B95" s="69"/>
      <c r="C95" s="69"/>
      <c r="D95" s="69"/>
      <c r="E95" s="69"/>
      <c r="F95" s="69"/>
      <c r="G95" s="69"/>
      <c r="H95" s="69"/>
      <c r="I95" s="69"/>
      <c r="J95" s="69"/>
      <c r="K95" s="45"/>
      <c r="L95" s="69"/>
      <c r="M95" s="69"/>
      <c r="N95" s="69"/>
      <c r="O95" s="69"/>
    </row>
    <row r="96" spans="1:15" ht="15.75">
      <c r="A96" s="69"/>
      <c r="B96" s="69"/>
      <c r="C96" s="69"/>
      <c r="D96" s="69"/>
      <c r="E96" s="69"/>
      <c r="F96" s="69"/>
      <c r="G96" s="69"/>
      <c r="H96" s="69"/>
      <c r="I96" s="69"/>
      <c r="J96" s="69"/>
      <c r="K96" s="45"/>
      <c r="L96" s="69"/>
      <c r="M96" s="69"/>
      <c r="N96" s="69"/>
      <c r="O96" s="69"/>
    </row>
    <row r="97" spans="1:15" ht="15.75">
      <c r="A97" s="69"/>
      <c r="B97" s="69"/>
      <c r="C97" s="69"/>
      <c r="D97" s="69"/>
      <c r="E97" s="69"/>
      <c r="F97" s="69"/>
      <c r="G97" s="69"/>
      <c r="H97" s="69"/>
      <c r="I97" s="69"/>
      <c r="J97" s="69"/>
      <c r="K97" s="45"/>
      <c r="L97" s="69"/>
      <c r="M97" s="69"/>
      <c r="N97" s="69"/>
      <c r="O97" s="69"/>
    </row>
    <row r="98" spans="1:15" ht="15.75">
      <c r="A98" s="69"/>
      <c r="B98" s="69"/>
      <c r="C98" s="69"/>
      <c r="D98" s="69"/>
      <c r="E98" s="69"/>
      <c r="F98" s="69"/>
      <c r="G98" s="69"/>
      <c r="H98" s="69"/>
      <c r="I98" s="69"/>
      <c r="J98" s="69"/>
      <c r="K98" s="45"/>
      <c r="L98" s="69"/>
      <c r="M98" s="69"/>
      <c r="N98" s="69"/>
      <c r="O98" s="69"/>
    </row>
    <row r="99" spans="1:15" ht="15.75">
      <c r="A99" s="69"/>
      <c r="B99" s="69"/>
      <c r="C99" s="69"/>
      <c r="D99" s="69"/>
      <c r="E99" s="69"/>
      <c r="F99" s="69"/>
      <c r="G99" s="69"/>
      <c r="H99" s="69"/>
      <c r="I99" s="69"/>
      <c r="J99" s="69"/>
      <c r="K99" s="45"/>
      <c r="L99" s="69"/>
      <c r="M99" s="69"/>
      <c r="N99" s="69"/>
      <c r="O99" s="69"/>
    </row>
    <row r="100" spans="1:15" ht="15.75">
      <c r="A100" s="69"/>
      <c r="B100" s="69"/>
      <c r="C100" s="69"/>
      <c r="D100" s="69"/>
      <c r="E100" s="69"/>
      <c r="F100" s="69"/>
      <c r="G100" s="69"/>
      <c r="H100" s="69"/>
      <c r="I100" s="69"/>
      <c r="J100" s="69"/>
      <c r="K100" s="45"/>
      <c r="L100" s="69"/>
      <c r="M100" s="69"/>
      <c r="N100" s="69"/>
      <c r="O100" s="69"/>
    </row>
    <row r="101" spans="1:15" ht="15.75">
      <c r="A101" s="69"/>
      <c r="B101" s="69"/>
      <c r="C101" s="69"/>
      <c r="D101" s="69"/>
      <c r="E101" s="69"/>
      <c r="F101" s="69"/>
      <c r="G101" s="69"/>
      <c r="H101" s="69"/>
      <c r="I101" s="69"/>
      <c r="J101" s="69"/>
      <c r="K101" s="45"/>
      <c r="L101" s="69"/>
      <c r="M101" s="69"/>
      <c r="N101" s="69"/>
      <c r="O101" s="69"/>
    </row>
    <row r="102" spans="1:15" ht="15.75">
      <c r="A102" s="69"/>
      <c r="B102" s="69"/>
      <c r="C102" s="69"/>
      <c r="D102" s="69"/>
      <c r="E102" s="69"/>
      <c r="F102" s="69"/>
      <c r="G102" s="69"/>
      <c r="H102" s="69"/>
      <c r="I102" s="69"/>
      <c r="J102" s="69"/>
      <c r="K102" s="45"/>
      <c r="L102" s="69"/>
      <c r="M102" s="69"/>
      <c r="N102" s="69"/>
      <c r="O102" s="69"/>
    </row>
    <row r="103" spans="1:15" ht="15.75">
      <c r="A103" s="69"/>
      <c r="B103" s="69"/>
      <c r="C103" s="69"/>
      <c r="D103" s="69"/>
      <c r="E103" s="69"/>
      <c r="F103" s="69"/>
      <c r="G103" s="69"/>
      <c r="H103" s="69"/>
      <c r="I103" s="69"/>
      <c r="J103" s="69"/>
      <c r="K103" s="45"/>
      <c r="L103" s="69"/>
      <c r="M103" s="69"/>
      <c r="N103" s="69"/>
      <c r="O103" s="69"/>
    </row>
    <row r="104" spans="1:15" ht="15.75">
      <c r="A104" s="69"/>
      <c r="B104" s="69"/>
      <c r="C104" s="69"/>
      <c r="D104" s="69"/>
      <c r="E104" s="69"/>
      <c r="F104" s="69"/>
      <c r="G104" s="69"/>
      <c r="H104" s="69"/>
      <c r="I104" s="69"/>
      <c r="J104" s="69"/>
      <c r="K104" s="45"/>
      <c r="L104" s="69"/>
      <c r="M104" s="69"/>
      <c r="N104" s="69"/>
      <c r="O104" s="69"/>
    </row>
    <row r="105" spans="1:15" ht="15.75">
      <c r="A105" s="69"/>
      <c r="B105" s="69"/>
      <c r="C105" s="69"/>
      <c r="D105" s="69"/>
      <c r="E105" s="69"/>
      <c r="F105" s="69"/>
      <c r="G105" s="69"/>
      <c r="H105" s="69"/>
      <c r="I105" s="69"/>
      <c r="J105" s="69"/>
      <c r="K105" s="45"/>
      <c r="L105" s="69"/>
      <c r="M105" s="69"/>
      <c r="N105" s="69"/>
      <c r="O105" s="69"/>
    </row>
  </sheetData>
  <sheetProtection/>
  <mergeCells count="5">
    <mergeCell ref="A59:K61"/>
    <mergeCell ref="A1:K1"/>
    <mergeCell ref="A2:K2"/>
    <mergeCell ref="A3:K3"/>
    <mergeCell ref="A4:K4"/>
  </mergeCells>
  <printOptions/>
  <pageMargins left="1.04" right="0.6" top="0.65" bottom="0.73" header="0.5" footer="0.5"/>
  <pageSetup horizontalDpi="600" verticalDpi="600" orientation="portrait" scale="65" r:id="rId1"/>
</worksheet>
</file>

<file path=xl/worksheets/sheet4.xml><?xml version="1.0" encoding="utf-8"?>
<worksheet xmlns="http://schemas.openxmlformats.org/spreadsheetml/2006/main" xmlns:r="http://schemas.openxmlformats.org/officeDocument/2006/relationships">
  <dimension ref="A1:L47"/>
  <sheetViews>
    <sheetView view="pageBreakPreview" zoomScaleNormal="85" zoomScaleSheetLayoutView="100" zoomScalePageLayoutView="0" workbookViewId="0" topLeftCell="A8">
      <selection activeCell="F21" sqref="F21"/>
    </sheetView>
  </sheetViews>
  <sheetFormatPr defaultColWidth="9.140625" defaultRowHeight="12.75"/>
  <cols>
    <col min="1" max="2" width="9.140625" style="65" customWidth="1"/>
    <col min="3" max="3" width="17.28125" style="65" customWidth="1"/>
    <col min="4" max="4" width="10.8515625" style="65" bestFit="1" customWidth="1"/>
    <col min="5" max="5" width="9.140625" style="65" customWidth="1"/>
    <col min="6" max="6" width="12.140625" style="65" customWidth="1"/>
    <col min="7" max="7" width="9.140625" style="65" customWidth="1"/>
    <col min="8" max="8" width="10.8515625" style="65" bestFit="1" customWidth="1"/>
    <col min="9" max="9" width="9.140625" style="65" customWidth="1"/>
    <col min="10" max="10" width="9.421875" style="65" bestFit="1" customWidth="1"/>
    <col min="11" max="11" width="9.140625" style="65" customWidth="1"/>
    <col min="12" max="12" width="10.8515625" style="65" bestFit="1" customWidth="1"/>
    <col min="13" max="16384" width="9.140625" style="65" customWidth="1"/>
  </cols>
  <sheetData>
    <row r="1" spans="1:12" ht="15.75">
      <c r="A1" s="239" t="s">
        <v>38</v>
      </c>
      <c r="B1" s="239"/>
      <c r="C1" s="239"/>
      <c r="D1" s="239"/>
      <c r="E1" s="239"/>
      <c r="F1" s="239"/>
      <c r="G1" s="239"/>
      <c r="H1" s="239"/>
      <c r="I1" s="239"/>
      <c r="J1" s="239"/>
      <c r="K1" s="239"/>
      <c r="L1" s="239"/>
    </row>
    <row r="2" spans="1:12" ht="15.75">
      <c r="A2" s="239" t="s">
        <v>114</v>
      </c>
      <c r="B2" s="239"/>
      <c r="C2" s="239"/>
      <c r="D2" s="239"/>
      <c r="E2" s="239"/>
      <c r="F2" s="239"/>
      <c r="G2" s="239"/>
      <c r="H2" s="239"/>
      <c r="I2" s="239"/>
      <c r="J2" s="239"/>
      <c r="K2" s="239"/>
      <c r="L2" s="239"/>
    </row>
    <row r="3" spans="1:12" ht="15.75">
      <c r="A3" s="239" t="s">
        <v>39</v>
      </c>
      <c r="B3" s="239"/>
      <c r="C3" s="239"/>
      <c r="D3" s="239"/>
      <c r="E3" s="239"/>
      <c r="F3" s="239"/>
      <c r="G3" s="239"/>
      <c r="H3" s="239"/>
      <c r="I3" s="239"/>
      <c r="J3" s="239"/>
      <c r="K3" s="239"/>
      <c r="L3" s="239"/>
    </row>
    <row r="4" spans="1:12" ht="15.75">
      <c r="A4" s="240" t="s">
        <v>212</v>
      </c>
      <c r="B4" s="239"/>
      <c r="C4" s="239"/>
      <c r="D4" s="239"/>
      <c r="E4" s="239"/>
      <c r="F4" s="239"/>
      <c r="G4" s="239"/>
      <c r="H4" s="239"/>
      <c r="I4" s="239"/>
      <c r="J4" s="239"/>
      <c r="K4" s="239"/>
      <c r="L4" s="239"/>
    </row>
    <row r="5" spans="1:12" ht="15.75">
      <c r="A5" s="242"/>
      <c r="B5" s="242"/>
      <c r="C5" s="242"/>
      <c r="D5" s="242"/>
      <c r="E5" s="242"/>
      <c r="F5" s="242"/>
      <c r="G5" s="242"/>
      <c r="H5" s="242"/>
      <c r="I5" s="242"/>
      <c r="J5" s="242"/>
      <c r="K5" s="242"/>
      <c r="L5" s="242"/>
    </row>
    <row r="6" spans="1:12" ht="15.75">
      <c r="A6" s="38"/>
      <c r="B6" s="38"/>
      <c r="C6" s="38"/>
      <c r="D6" s="38"/>
      <c r="E6" s="38"/>
      <c r="F6" s="38"/>
      <c r="G6" s="66"/>
      <c r="H6" s="66"/>
      <c r="I6" s="66"/>
      <c r="J6" s="66"/>
      <c r="K6" s="66"/>
      <c r="L6" s="66"/>
    </row>
    <row r="7" spans="1:12" ht="15.75">
      <c r="A7" s="67"/>
      <c r="B7" s="67"/>
      <c r="C7" s="67"/>
      <c r="D7" s="68" t="s">
        <v>95</v>
      </c>
      <c r="E7" s="67"/>
      <c r="F7" s="67"/>
      <c r="G7" s="69"/>
      <c r="H7" s="69"/>
      <c r="I7" s="69"/>
      <c r="J7" s="69"/>
      <c r="K7" s="69"/>
      <c r="L7" s="69"/>
    </row>
    <row r="8" spans="1:12" ht="15.75">
      <c r="A8" s="69"/>
      <c r="B8" s="69"/>
      <c r="C8" s="69"/>
      <c r="D8" s="70" t="s">
        <v>96</v>
      </c>
      <c r="E8" s="69"/>
      <c r="F8" s="69"/>
      <c r="G8" s="69"/>
      <c r="H8" s="69"/>
      <c r="I8" s="69"/>
      <c r="J8" s="69"/>
      <c r="K8" s="69"/>
      <c r="L8" s="69"/>
    </row>
    <row r="9" spans="1:12" ht="15.75">
      <c r="A9" s="69"/>
      <c r="B9" s="69"/>
      <c r="C9" s="69"/>
      <c r="D9" s="70" t="s">
        <v>97</v>
      </c>
      <c r="E9" s="71"/>
      <c r="F9" s="70" t="s">
        <v>40</v>
      </c>
      <c r="G9" s="71"/>
      <c r="I9" s="71"/>
      <c r="J9" s="4"/>
      <c r="K9" s="70"/>
      <c r="L9" s="71"/>
    </row>
    <row r="10" spans="1:12" ht="15.75">
      <c r="A10" s="69"/>
      <c r="B10" s="69"/>
      <c r="C10" s="69"/>
      <c r="D10" s="70" t="s">
        <v>41</v>
      </c>
      <c r="E10" s="70"/>
      <c r="F10" s="70" t="s">
        <v>42</v>
      </c>
      <c r="G10" s="70"/>
      <c r="I10" s="70"/>
      <c r="J10" s="70" t="s">
        <v>178</v>
      </c>
      <c r="K10" s="70"/>
      <c r="L10" s="70" t="s">
        <v>45</v>
      </c>
    </row>
    <row r="11" spans="1:12" ht="15.75">
      <c r="A11" s="69"/>
      <c r="B11" s="69"/>
      <c r="C11" s="69"/>
      <c r="D11" s="70" t="s">
        <v>43</v>
      </c>
      <c r="E11" s="70"/>
      <c r="F11" s="70" t="s">
        <v>44</v>
      </c>
      <c r="G11" s="70"/>
      <c r="H11" s="70" t="s">
        <v>45</v>
      </c>
      <c r="I11" s="70"/>
      <c r="J11" s="70" t="s">
        <v>179</v>
      </c>
      <c r="K11" s="70"/>
      <c r="L11" s="70" t="s">
        <v>180</v>
      </c>
    </row>
    <row r="12" spans="1:12" ht="15.75">
      <c r="A12" s="72"/>
      <c r="B12" s="72"/>
      <c r="C12" s="72"/>
      <c r="D12" s="66" t="s">
        <v>0</v>
      </c>
      <c r="E12" s="66"/>
      <c r="F12" s="66" t="s">
        <v>0</v>
      </c>
      <c r="G12" s="66"/>
      <c r="H12" s="66" t="s">
        <v>0</v>
      </c>
      <c r="I12" s="66"/>
      <c r="J12" s="66" t="s">
        <v>0</v>
      </c>
      <c r="K12" s="66"/>
      <c r="L12" s="66" t="s">
        <v>0</v>
      </c>
    </row>
    <row r="13" spans="7:12" ht="15">
      <c r="G13" s="73"/>
      <c r="H13" s="73"/>
      <c r="I13" s="73"/>
      <c r="J13" s="73"/>
      <c r="K13" s="73"/>
      <c r="L13" s="73"/>
    </row>
    <row r="14" spans="7:12" ht="15">
      <c r="G14" s="73"/>
      <c r="H14" s="73"/>
      <c r="I14" s="73"/>
      <c r="J14" s="73"/>
      <c r="K14" s="73"/>
      <c r="L14" s="73"/>
    </row>
    <row r="15" spans="1:12" ht="15.75">
      <c r="A15" s="74" t="s">
        <v>227</v>
      </c>
      <c r="B15" s="4"/>
      <c r="C15" s="4"/>
      <c r="D15" s="75"/>
      <c r="E15" s="75"/>
      <c r="F15" s="75"/>
      <c r="G15" s="76"/>
      <c r="H15" s="76"/>
      <c r="I15" s="76"/>
      <c r="J15" s="76"/>
      <c r="K15" s="76"/>
      <c r="L15" s="76"/>
    </row>
    <row r="16" spans="1:12" ht="15.75">
      <c r="A16" s="74" t="s">
        <v>108</v>
      </c>
      <c r="B16" s="4"/>
      <c r="C16" s="4"/>
      <c r="D16" s="75"/>
      <c r="E16" s="75"/>
      <c r="F16" s="75"/>
      <c r="G16" s="76"/>
      <c r="H16" s="76"/>
      <c r="I16" s="76"/>
      <c r="J16" s="76"/>
      <c r="K16" s="76"/>
      <c r="L16" s="76"/>
    </row>
    <row r="17" spans="1:12" ht="15.75">
      <c r="A17" s="4"/>
      <c r="B17" s="4"/>
      <c r="C17" s="4"/>
      <c r="D17" s="75"/>
      <c r="E17" s="75"/>
      <c r="F17" s="75"/>
      <c r="G17" s="76"/>
      <c r="H17" s="76"/>
      <c r="I17" s="76"/>
      <c r="J17" s="76"/>
      <c r="K17" s="76"/>
      <c r="L17" s="76"/>
    </row>
    <row r="18" spans="1:12" ht="15.75">
      <c r="A18" s="4" t="s">
        <v>228</v>
      </c>
      <c r="B18" s="4"/>
      <c r="C18" s="4"/>
      <c r="D18" s="77">
        <v>25200</v>
      </c>
      <c r="E18" s="77"/>
      <c r="F18" s="77">
        <v>5366</v>
      </c>
      <c r="G18" s="78"/>
      <c r="H18" s="78">
        <f>SUM(D18:G18)</f>
        <v>30566</v>
      </c>
      <c r="I18" s="78"/>
      <c r="J18" s="78">
        <v>643</v>
      </c>
      <c r="K18" s="78"/>
      <c r="L18" s="78">
        <f>SUM(H18:K18)</f>
        <v>31209</v>
      </c>
    </row>
    <row r="19" spans="1:12" ht="15.75">
      <c r="A19" s="4"/>
      <c r="B19" s="69"/>
      <c r="C19" s="4"/>
      <c r="D19" s="77"/>
      <c r="E19" s="77"/>
      <c r="F19" s="77"/>
      <c r="G19" s="78"/>
      <c r="H19" s="78"/>
      <c r="I19" s="78"/>
      <c r="J19" s="78"/>
      <c r="K19" s="78"/>
      <c r="L19" s="78"/>
    </row>
    <row r="20" spans="1:12" ht="15.75">
      <c r="A20" s="4" t="s">
        <v>8</v>
      </c>
      <c r="B20" s="4"/>
      <c r="C20" s="4"/>
      <c r="D20" s="75">
        <v>0</v>
      </c>
      <c r="E20" s="75"/>
      <c r="F20" s="79">
        <v>821</v>
      </c>
      <c r="G20" s="76"/>
      <c r="H20" s="78">
        <f>SUM(D20:G20)</f>
        <v>821</v>
      </c>
      <c r="I20" s="76"/>
      <c r="J20" s="80">
        <v>-25</v>
      </c>
      <c r="K20" s="76"/>
      <c r="L20" s="78">
        <f>SUM(H20:K20)</f>
        <v>796</v>
      </c>
    </row>
    <row r="21" spans="1:12" ht="15.75">
      <c r="A21" s="4"/>
      <c r="B21" s="4"/>
      <c r="C21" s="4"/>
      <c r="D21" s="75"/>
      <c r="E21" s="75"/>
      <c r="F21" s="79"/>
      <c r="G21" s="76"/>
      <c r="H21" s="78"/>
      <c r="I21" s="76"/>
      <c r="J21" s="80"/>
      <c r="K21" s="76"/>
      <c r="L21" s="78"/>
    </row>
    <row r="22" spans="1:12" ht="15.75">
      <c r="A22" s="4" t="s">
        <v>166</v>
      </c>
      <c r="B22" s="4"/>
      <c r="C22" s="4"/>
      <c r="D22" s="75"/>
      <c r="E22" s="75"/>
      <c r="F22" s="79"/>
      <c r="G22" s="76"/>
      <c r="H22" s="78"/>
      <c r="I22" s="76"/>
      <c r="J22" s="80"/>
      <c r="K22" s="76"/>
      <c r="L22" s="78"/>
    </row>
    <row r="23" spans="1:12" ht="15.75">
      <c r="A23" s="4" t="s">
        <v>330</v>
      </c>
      <c r="B23" s="4"/>
      <c r="C23" s="4"/>
      <c r="D23" s="75">
        <v>0</v>
      </c>
      <c r="E23" s="75"/>
      <c r="F23" s="79">
        <v>-1209</v>
      </c>
      <c r="G23" s="76"/>
      <c r="H23" s="78">
        <f>SUM(D23:F23)</f>
        <v>-1209</v>
      </c>
      <c r="I23" s="76"/>
      <c r="J23" s="80">
        <v>0</v>
      </c>
      <c r="K23" s="76"/>
      <c r="L23" s="78">
        <f>SUM(H23:J23)</f>
        <v>-1209</v>
      </c>
    </row>
    <row r="24" spans="1:12" ht="15.75">
      <c r="A24" s="4"/>
      <c r="B24" s="4"/>
      <c r="C24" s="4"/>
      <c r="D24" s="75"/>
      <c r="E24" s="75"/>
      <c r="F24" s="79"/>
      <c r="G24" s="76"/>
      <c r="H24" s="78"/>
      <c r="I24" s="76"/>
      <c r="J24" s="80"/>
      <c r="K24" s="76"/>
      <c r="L24" s="78"/>
    </row>
    <row r="25" spans="1:12" ht="15.75">
      <c r="A25" s="4"/>
      <c r="B25" s="4"/>
      <c r="C25" s="4"/>
      <c r="D25" s="75"/>
      <c r="E25" s="75"/>
      <c r="F25" s="79"/>
      <c r="G25" s="76"/>
      <c r="H25" s="78"/>
      <c r="I25" s="76"/>
      <c r="J25" s="80"/>
      <c r="K25" s="76"/>
      <c r="L25" s="78"/>
    </row>
    <row r="26" spans="1:12" ht="16.5" thickBot="1">
      <c r="A26" s="4" t="s">
        <v>229</v>
      </c>
      <c r="B26" s="4"/>
      <c r="C26" s="4"/>
      <c r="D26" s="81">
        <f>SUM(D18:D25)</f>
        <v>25200</v>
      </c>
      <c r="E26" s="81"/>
      <c r="F26" s="81">
        <f>SUM(F18:F25)</f>
        <v>4978</v>
      </c>
      <c r="G26" s="81"/>
      <c r="H26" s="81">
        <f>SUM(H18:H25)</f>
        <v>30178</v>
      </c>
      <c r="I26" s="81"/>
      <c r="J26" s="81">
        <f>SUM(J18:J25)</f>
        <v>618</v>
      </c>
      <c r="K26" s="81"/>
      <c r="L26" s="81">
        <f>SUM(L18:L25)</f>
        <v>30796</v>
      </c>
    </row>
    <row r="27" spans="1:12" ht="16.5" thickTop="1">
      <c r="A27" s="4"/>
      <c r="B27" s="4"/>
      <c r="C27" s="4"/>
      <c r="D27" s="82"/>
      <c r="E27" s="82"/>
      <c r="F27" s="82"/>
      <c r="G27" s="82"/>
      <c r="H27" s="82"/>
      <c r="I27" s="82"/>
      <c r="J27" s="82"/>
      <c r="K27" s="82"/>
      <c r="L27" s="82"/>
    </row>
    <row r="28" spans="1:12" ht="15.75">
      <c r="A28" s="4"/>
      <c r="B28" s="4"/>
      <c r="C28" s="4"/>
      <c r="D28" s="83"/>
      <c r="E28" s="83"/>
      <c r="F28" s="83"/>
      <c r="G28" s="84"/>
      <c r="H28" s="84"/>
      <c r="I28" s="84"/>
      <c r="J28" s="84"/>
      <c r="K28" s="84"/>
      <c r="L28" s="84"/>
    </row>
    <row r="29" spans="1:12" ht="15.75">
      <c r="A29" s="74" t="s">
        <v>345</v>
      </c>
      <c r="B29" s="4"/>
      <c r="C29" s="4"/>
      <c r="D29" s="75"/>
      <c r="E29" s="75"/>
      <c r="F29" s="75"/>
      <c r="G29" s="76"/>
      <c r="H29" s="76"/>
      <c r="I29" s="76"/>
      <c r="J29" s="76"/>
      <c r="K29" s="76"/>
      <c r="L29" s="76"/>
    </row>
    <row r="30" spans="1:12" ht="15.75">
      <c r="A30" s="74" t="s">
        <v>108</v>
      </c>
      <c r="B30" s="4"/>
      <c r="C30" s="4"/>
      <c r="D30" s="75"/>
      <c r="E30" s="75"/>
      <c r="F30" s="75"/>
      <c r="G30" s="76"/>
      <c r="H30" s="76"/>
      <c r="I30" s="76"/>
      <c r="J30" s="76"/>
      <c r="K30" s="76"/>
      <c r="L30" s="76"/>
    </row>
    <row r="31" spans="1:12" ht="15.75">
      <c r="A31" s="4"/>
      <c r="B31" s="4"/>
      <c r="C31" s="4"/>
      <c r="D31" s="75"/>
      <c r="E31" s="75"/>
      <c r="F31" s="75"/>
      <c r="G31" s="76"/>
      <c r="H31" s="76"/>
      <c r="I31" s="76"/>
      <c r="J31" s="76"/>
      <c r="K31" s="76"/>
      <c r="L31" s="76"/>
    </row>
    <row r="32" spans="1:12" ht="15.75">
      <c r="A32" s="4" t="s">
        <v>196</v>
      </c>
      <c r="B32" s="4"/>
      <c r="C32" s="4"/>
      <c r="D32" s="95">
        <v>25200</v>
      </c>
      <c r="E32" s="95"/>
      <c r="F32" s="95">
        <v>5360</v>
      </c>
      <c r="G32" s="95"/>
      <c r="H32" s="78">
        <f>SUM(D32:G32)</f>
        <v>30560</v>
      </c>
      <c r="I32" s="95"/>
      <c r="J32" s="95">
        <v>741</v>
      </c>
      <c r="K32" s="95"/>
      <c r="L32" s="95">
        <f>SUM(H32:K32)</f>
        <v>31301</v>
      </c>
    </row>
    <row r="33" spans="1:12" ht="15.75">
      <c r="A33" s="4"/>
      <c r="B33" s="69"/>
      <c r="C33" s="4"/>
      <c r="D33" s="95"/>
      <c r="E33" s="95"/>
      <c r="F33" s="95"/>
      <c r="G33" s="95"/>
      <c r="H33" s="95"/>
      <c r="I33" s="95"/>
      <c r="J33" s="95"/>
      <c r="K33" s="95"/>
      <c r="L33" s="95"/>
    </row>
    <row r="34" spans="1:12" ht="15.75">
      <c r="A34" s="4" t="s">
        <v>8</v>
      </c>
      <c r="B34" s="4"/>
      <c r="C34" s="4"/>
      <c r="D34" s="166">
        <v>0</v>
      </c>
      <c r="E34" s="166"/>
      <c r="F34" s="98">
        <v>577</v>
      </c>
      <c r="G34" s="166"/>
      <c r="H34" s="78">
        <f>SUM(D34:G34)</f>
        <v>577</v>
      </c>
      <c r="I34" s="166"/>
      <c r="J34" s="98">
        <v>-10</v>
      </c>
      <c r="K34" s="166"/>
      <c r="L34" s="95">
        <f>SUM(H34:K34)</f>
        <v>567</v>
      </c>
    </row>
    <row r="35" spans="1:12" ht="15.75">
      <c r="A35" s="4"/>
      <c r="B35" s="4"/>
      <c r="C35" s="4"/>
      <c r="D35" s="166"/>
      <c r="E35" s="166"/>
      <c r="F35" s="98"/>
      <c r="G35" s="166"/>
      <c r="H35" s="78"/>
      <c r="I35" s="166"/>
      <c r="J35" s="98"/>
      <c r="K35" s="166"/>
      <c r="L35" s="95"/>
    </row>
    <row r="36" spans="1:12" ht="15.75">
      <c r="A36" s="4" t="s">
        <v>166</v>
      </c>
      <c r="B36" s="4"/>
      <c r="C36" s="4"/>
      <c r="D36" s="75"/>
      <c r="E36" s="75"/>
      <c r="F36" s="79"/>
      <c r="G36" s="76"/>
      <c r="H36" s="78"/>
      <c r="I36" s="76"/>
      <c r="J36" s="80"/>
      <c r="K36" s="76"/>
      <c r="L36" s="78"/>
    </row>
    <row r="37" spans="1:12" ht="15.75">
      <c r="A37" s="4" t="s">
        <v>205</v>
      </c>
      <c r="B37" s="4"/>
      <c r="C37" s="4"/>
      <c r="D37" s="75">
        <v>0</v>
      </c>
      <c r="E37" s="75"/>
      <c r="F37" s="79">
        <v>-1052</v>
      </c>
      <c r="G37" s="76"/>
      <c r="H37" s="78">
        <f>SUM(D37:G37)</f>
        <v>-1052</v>
      </c>
      <c r="I37" s="76"/>
      <c r="J37" s="80">
        <v>0</v>
      </c>
      <c r="K37" s="76"/>
      <c r="L37" s="78">
        <f>SUM(H37:K37)</f>
        <v>-1052</v>
      </c>
    </row>
    <row r="38" spans="1:12" ht="15.75">
      <c r="A38" s="4"/>
      <c r="B38" s="4"/>
      <c r="C38" s="4"/>
      <c r="D38" s="75"/>
      <c r="E38" s="75"/>
      <c r="F38" s="79"/>
      <c r="G38" s="76"/>
      <c r="H38" s="78"/>
      <c r="I38" s="76"/>
      <c r="J38" s="80"/>
      <c r="K38" s="76"/>
      <c r="L38" s="78"/>
    </row>
    <row r="39" spans="1:12" ht="15.75">
      <c r="A39" s="4"/>
      <c r="B39" s="4"/>
      <c r="C39" s="4"/>
      <c r="D39" s="166"/>
      <c r="E39" s="166"/>
      <c r="F39" s="98"/>
      <c r="G39" s="166"/>
      <c r="H39" s="95"/>
      <c r="I39" s="166"/>
      <c r="J39" s="98"/>
      <c r="K39" s="166"/>
      <c r="L39" s="95"/>
    </row>
    <row r="40" spans="1:12" ht="16.5" thickBot="1">
      <c r="A40" s="4" t="s">
        <v>208</v>
      </c>
      <c r="B40" s="4"/>
      <c r="C40" s="4"/>
      <c r="D40" s="167">
        <f>SUM(D32:D39)</f>
        <v>25200</v>
      </c>
      <c r="E40" s="167"/>
      <c r="F40" s="167">
        <f>SUM(F32:F39)</f>
        <v>4885</v>
      </c>
      <c r="G40" s="167"/>
      <c r="H40" s="167">
        <f>SUM(H32:H39)</f>
        <v>30085</v>
      </c>
      <c r="I40" s="167"/>
      <c r="J40" s="167">
        <f>SUM(J32:J39)</f>
        <v>731</v>
      </c>
      <c r="K40" s="167"/>
      <c r="L40" s="167">
        <f>SUM(L32:L39)</f>
        <v>30816</v>
      </c>
    </row>
    <row r="41" spans="1:12" ht="16.5" thickTop="1">
      <c r="A41" s="4"/>
      <c r="B41" s="4"/>
      <c r="C41" s="4"/>
      <c r="D41" s="4"/>
      <c r="E41" s="4"/>
      <c r="F41" s="4"/>
      <c r="G41" s="69"/>
      <c r="H41" s="69"/>
      <c r="I41" s="69"/>
      <c r="J41" s="69"/>
      <c r="K41" s="69"/>
      <c r="L41" s="69"/>
    </row>
    <row r="42" spans="1:12" ht="15.75">
      <c r="A42" s="4"/>
      <c r="B42" s="4"/>
      <c r="C42" s="4"/>
      <c r="D42" s="4"/>
      <c r="E42" s="4"/>
      <c r="F42" s="4"/>
      <c r="G42" s="69"/>
      <c r="H42" s="4"/>
      <c r="I42" s="4"/>
      <c r="J42" s="4"/>
      <c r="K42" s="4"/>
      <c r="L42" s="4"/>
    </row>
    <row r="43" spans="1:12" ht="15.75">
      <c r="A43" s="4"/>
      <c r="B43" s="4"/>
      <c r="C43" s="4"/>
      <c r="D43" s="4"/>
      <c r="E43" s="4"/>
      <c r="F43" s="83"/>
      <c r="G43" s="69"/>
      <c r="H43" s="4"/>
      <c r="I43" s="4"/>
      <c r="J43" s="4"/>
      <c r="K43" s="4"/>
      <c r="L43" s="4"/>
    </row>
    <row r="44" spans="1:12" ht="15" customHeight="1">
      <c r="A44" s="241" t="s">
        <v>336</v>
      </c>
      <c r="B44" s="241"/>
      <c r="C44" s="241"/>
      <c r="D44" s="241"/>
      <c r="E44" s="241"/>
      <c r="F44" s="241"/>
      <c r="G44" s="241"/>
      <c r="H44" s="241"/>
      <c r="I44" s="241"/>
      <c r="J44" s="241"/>
      <c r="K44" s="241"/>
      <c r="L44" s="241"/>
    </row>
    <row r="45" spans="1:12" ht="15" customHeight="1">
      <c r="A45" s="241"/>
      <c r="B45" s="241"/>
      <c r="C45" s="241"/>
      <c r="D45" s="241"/>
      <c r="E45" s="241"/>
      <c r="F45" s="241"/>
      <c r="G45" s="241"/>
      <c r="H45" s="241"/>
      <c r="I45" s="241"/>
      <c r="J45" s="241"/>
      <c r="K45" s="241"/>
      <c r="L45" s="241"/>
    </row>
    <row r="46" spans="1:12" ht="20.25" customHeight="1">
      <c r="A46" s="241"/>
      <c r="B46" s="241"/>
      <c r="C46" s="241"/>
      <c r="D46" s="241"/>
      <c r="E46" s="241"/>
      <c r="F46" s="241"/>
      <c r="G46" s="241"/>
      <c r="H46" s="241"/>
      <c r="I46" s="241"/>
      <c r="J46" s="241"/>
      <c r="K46" s="241"/>
      <c r="L46" s="241"/>
    </row>
    <row r="47" ht="15.75">
      <c r="L47" s="4" t="s">
        <v>190</v>
      </c>
    </row>
  </sheetData>
  <sheetProtection/>
  <mergeCells count="6">
    <mergeCell ref="A44:L46"/>
    <mergeCell ref="A5:L5"/>
    <mergeCell ref="A1:L1"/>
    <mergeCell ref="A2:L2"/>
    <mergeCell ref="A3:L3"/>
    <mergeCell ref="A4:L4"/>
  </mergeCells>
  <printOptions/>
  <pageMargins left="0.75" right="0.75" top="0.68" bottom="0.48" header="0.5" footer="0.5"/>
  <pageSetup horizontalDpi="600" verticalDpi="600" orientation="landscape" scale="72" r:id="rId1"/>
</worksheet>
</file>

<file path=xl/worksheets/sheet5.xml><?xml version="1.0" encoding="utf-8"?>
<worksheet xmlns="http://schemas.openxmlformats.org/spreadsheetml/2006/main" xmlns:r="http://schemas.openxmlformats.org/officeDocument/2006/relationships">
  <dimension ref="A1:N196"/>
  <sheetViews>
    <sheetView view="pageBreakPreview" zoomScale="90" zoomScaleNormal="85" zoomScaleSheetLayoutView="90" zoomScalePageLayoutView="0" workbookViewId="0" topLeftCell="A22">
      <selection activeCell="G184" sqref="G184"/>
    </sheetView>
  </sheetViews>
  <sheetFormatPr defaultColWidth="9.140625" defaultRowHeight="12.75"/>
  <cols>
    <col min="1" max="1" width="9.140625" style="2" customWidth="1"/>
    <col min="2" max="2" width="9.8515625" style="4" customWidth="1"/>
    <col min="3" max="5" width="9.140625" style="4" customWidth="1"/>
    <col min="6" max="6" width="8.57421875" style="4" customWidth="1"/>
    <col min="7" max="7" width="9.140625" style="4" customWidth="1"/>
    <col min="8" max="8" width="8.8515625" style="4" customWidth="1"/>
    <col min="9" max="9" width="13.57421875" style="4" customWidth="1"/>
    <col min="10" max="10" width="16.00390625" style="177" customWidth="1"/>
    <col min="11" max="11" width="15.00390625" style="4" customWidth="1"/>
    <col min="12" max="12" width="12.8515625" style="4" customWidth="1"/>
    <col min="13" max="13" width="10.7109375" style="4" customWidth="1"/>
    <col min="14" max="16384" width="9.140625" style="4" customWidth="1"/>
  </cols>
  <sheetData>
    <row r="1" spans="1:13" ht="15.75">
      <c r="A1" s="269" t="s">
        <v>11</v>
      </c>
      <c r="B1" s="269"/>
      <c r="C1" s="269"/>
      <c r="D1" s="269"/>
      <c r="E1" s="269"/>
      <c r="F1" s="269"/>
      <c r="G1" s="269"/>
      <c r="H1" s="269"/>
      <c r="I1" s="269"/>
      <c r="J1" s="269"/>
      <c r="K1" s="269"/>
      <c r="L1" s="269"/>
      <c r="M1" s="269"/>
    </row>
    <row r="2" spans="1:13" ht="15.75">
      <c r="A2" s="269" t="s">
        <v>114</v>
      </c>
      <c r="B2" s="269"/>
      <c r="C2" s="269"/>
      <c r="D2" s="269"/>
      <c r="E2" s="269"/>
      <c r="F2" s="269"/>
      <c r="G2" s="269"/>
      <c r="H2" s="269"/>
      <c r="I2" s="269"/>
      <c r="J2" s="269"/>
      <c r="K2" s="269"/>
      <c r="L2" s="269"/>
      <c r="M2" s="269"/>
    </row>
    <row r="3" spans="1:13" ht="15.75">
      <c r="A3" s="269" t="s">
        <v>331</v>
      </c>
      <c r="B3" s="269"/>
      <c r="C3" s="269"/>
      <c r="D3" s="269"/>
      <c r="E3" s="269"/>
      <c r="F3" s="269"/>
      <c r="G3" s="269"/>
      <c r="H3" s="269"/>
      <c r="I3" s="269"/>
      <c r="J3" s="269"/>
      <c r="K3" s="269"/>
      <c r="L3" s="269"/>
      <c r="M3" s="269"/>
    </row>
    <row r="4" spans="1:13" ht="15.75">
      <c r="A4" s="5"/>
      <c r="B4" s="6"/>
      <c r="C4" s="6"/>
      <c r="D4" s="6"/>
      <c r="E4" s="6"/>
      <c r="F4" s="6"/>
      <c r="G4" s="6"/>
      <c r="H4" s="6"/>
      <c r="I4" s="6"/>
      <c r="J4" s="176"/>
      <c r="K4" s="6"/>
      <c r="L4" s="6"/>
      <c r="M4" s="6"/>
    </row>
    <row r="5" spans="1:13" ht="15.75">
      <c r="A5" s="21"/>
      <c r="B5" s="49"/>
      <c r="C5" s="49"/>
      <c r="D5" s="49"/>
      <c r="E5" s="49"/>
      <c r="F5" s="49"/>
      <c r="G5" s="49"/>
      <c r="H5" s="49"/>
      <c r="I5" s="49"/>
      <c r="J5" s="51"/>
      <c r="K5" s="49"/>
      <c r="L5" s="49"/>
      <c r="M5" s="49"/>
    </row>
    <row r="6" spans="1:13" ht="15.75">
      <c r="A6" s="3" t="s">
        <v>65</v>
      </c>
      <c r="B6" s="7"/>
      <c r="C6" s="7"/>
      <c r="D6" s="7"/>
      <c r="E6" s="7"/>
      <c r="F6" s="7"/>
      <c r="G6" s="7"/>
      <c r="H6" s="7"/>
      <c r="I6" s="7"/>
      <c r="J6" s="17"/>
      <c r="K6" s="7"/>
      <c r="L6" s="7"/>
      <c r="M6" s="7"/>
    </row>
    <row r="7" spans="1:13" ht="15.75">
      <c r="A7" s="3" t="s">
        <v>351</v>
      </c>
      <c r="B7" s="7"/>
      <c r="C7" s="7"/>
      <c r="D7" s="7"/>
      <c r="E7" s="7"/>
      <c r="F7" s="7"/>
      <c r="G7" s="7"/>
      <c r="H7" s="7"/>
      <c r="I7" s="7"/>
      <c r="J7" s="17"/>
      <c r="K7" s="7"/>
      <c r="L7" s="7"/>
      <c r="M7" s="7"/>
    </row>
    <row r="9" spans="1:13" ht="15.75">
      <c r="A9" s="3" t="s">
        <v>134</v>
      </c>
      <c r="B9" s="8" t="s">
        <v>231</v>
      </c>
      <c r="C9" s="7"/>
      <c r="D9" s="7"/>
      <c r="E9" s="7"/>
      <c r="F9" s="7"/>
      <c r="G9" s="7"/>
      <c r="H9" s="7"/>
      <c r="I9" s="7"/>
      <c r="J9" s="17"/>
      <c r="K9" s="7"/>
      <c r="L9" s="7"/>
      <c r="M9" s="7"/>
    </row>
    <row r="10" spans="1:13" ht="15.75">
      <c r="A10" s="3"/>
      <c r="B10" s="8" t="s">
        <v>232</v>
      </c>
      <c r="C10" s="7"/>
      <c r="D10" s="7"/>
      <c r="E10" s="7"/>
      <c r="F10" s="7"/>
      <c r="G10" s="7"/>
      <c r="H10" s="7"/>
      <c r="I10" s="7"/>
      <c r="J10" s="17"/>
      <c r="K10" s="7"/>
      <c r="L10" s="7"/>
      <c r="M10" s="7"/>
    </row>
    <row r="12" spans="1:13" ht="15.75">
      <c r="A12" s="3" t="s">
        <v>135</v>
      </c>
      <c r="B12" s="8" t="s">
        <v>233</v>
      </c>
      <c r="C12" s="7"/>
      <c r="D12" s="7"/>
      <c r="E12" s="7"/>
      <c r="F12" s="7"/>
      <c r="G12" s="7"/>
      <c r="H12" s="7"/>
      <c r="I12" s="7"/>
      <c r="J12" s="17"/>
      <c r="K12" s="7"/>
      <c r="L12" s="7"/>
      <c r="M12" s="7"/>
    </row>
    <row r="14" spans="1:13" ht="15.75">
      <c r="A14" s="3"/>
      <c r="B14" s="243" t="s">
        <v>234</v>
      </c>
      <c r="C14" s="243"/>
      <c r="D14" s="243"/>
      <c r="E14" s="243"/>
      <c r="F14" s="243"/>
      <c r="G14" s="243"/>
      <c r="H14" s="243"/>
      <c r="I14" s="243"/>
      <c r="J14" s="243"/>
      <c r="K14" s="243"/>
      <c r="L14" s="243"/>
      <c r="M14" s="243"/>
    </row>
    <row r="15" spans="1:13" ht="15.75">
      <c r="A15" s="3"/>
      <c r="B15" s="243"/>
      <c r="C15" s="243"/>
      <c r="D15" s="243"/>
      <c r="E15" s="243"/>
      <c r="F15" s="243"/>
      <c r="G15" s="243"/>
      <c r="H15" s="243"/>
      <c r="I15" s="243"/>
      <c r="J15" s="243"/>
      <c r="K15" s="243"/>
      <c r="L15" s="243"/>
      <c r="M15" s="243"/>
    </row>
    <row r="16" spans="1:13" ht="15.75">
      <c r="A16" s="3"/>
      <c r="B16" s="243"/>
      <c r="C16" s="243"/>
      <c r="D16" s="243"/>
      <c r="E16" s="243"/>
      <c r="F16" s="243"/>
      <c r="G16" s="243"/>
      <c r="H16" s="243"/>
      <c r="I16" s="243"/>
      <c r="J16" s="243"/>
      <c r="K16" s="243"/>
      <c r="L16" s="243"/>
      <c r="M16" s="243"/>
    </row>
    <row r="17" spans="1:13" ht="19.5" customHeight="1">
      <c r="A17" s="3"/>
      <c r="B17" s="243"/>
      <c r="C17" s="243"/>
      <c r="D17" s="243"/>
      <c r="E17" s="243"/>
      <c r="F17" s="243"/>
      <c r="G17" s="243"/>
      <c r="H17" s="243"/>
      <c r="I17" s="243"/>
      <c r="J17" s="243"/>
      <c r="K17" s="243"/>
      <c r="L17" s="243"/>
      <c r="M17" s="243"/>
    </row>
    <row r="18" spans="1:13" ht="15.75">
      <c r="A18" s="3"/>
      <c r="B18" s="243" t="s">
        <v>230</v>
      </c>
      <c r="C18" s="243"/>
      <c r="D18" s="243"/>
      <c r="E18" s="243"/>
      <c r="F18" s="243"/>
      <c r="G18" s="243"/>
      <c r="H18" s="243"/>
      <c r="I18" s="243"/>
      <c r="J18" s="243"/>
      <c r="K18" s="243"/>
      <c r="L18" s="243"/>
      <c r="M18" s="243"/>
    </row>
    <row r="19" spans="1:13" ht="15.75">
      <c r="A19" s="3"/>
      <c r="B19" s="243"/>
      <c r="C19" s="243"/>
      <c r="D19" s="243"/>
      <c r="E19" s="243"/>
      <c r="F19" s="243"/>
      <c r="G19" s="243"/>
      <c r="H19" s="243"/>
      <c r="I19" s="243"/>
      <c r="J19" s="243"/>
      <c r="K19" s="243"/>
      <c r="L19" s="243"/>
      <c r="M19" s="243"/>
    </row>
    <row r="20" ht="15.75" customHeight="1"/>
    <row r="21" spans="1:13" ht="15.75">
      <c r="A21" s="10" t="s">
        <v>136</v>
      </c>
      <c r="B21" s="11" t="s">
        <v>235</v>
      </c>
      <c r="C21" s="2"/>
      <c r="D21" s="12"/>
      <c r="E21" s="12"/>
      <c r="F21" s="12"/>
      <c r="G21" s="2"/>
      <c r="H21" s="2"/>
      <c r="I21" s="2"/>
      <c r="J21" s="178"/>
      <c r="K21" s="2"/>
      <c r="L21" s="7"/>
      <c r="M21" s="7"/>
    </row>
    <row r="22" spans="1:13" s="2" customFormat="1" ht="15.75">
      <c r="A22" s="1"/>
      <c r="B22" s="179"/>
      <c r="C22" s="179"/>
      <c r="D22" s="179"/>
      <c r="E22" s="179"/>
      <c r="F22" s="179"/>
      <c r="G22" s="179"/>
      <c r="H22" s="179"/>
      <c r="I22" s="179"/>
      <c r="J22" s="179"/>
      <c r="K22" s="179"/>
      <c r="L22" s="179"/>
      <c r="M22" s="179"/>
    </row>
    <row r="23" spans="1:13" s="2" customFormat="1" ht="15.75" customHeight="1">
      <c r="A23" s="1"/>
      <c r="B23" s="243" t="s">
        <v>352</v>
      </c>
      <c r="C23" s="243"/>
      <c r="D23" s="243"/>
      <c r="E23" s="243"/>
      <c r="F23" s="243"/>
      <c r="G23" s="243"/>
      <c r="H23" s="243"/>
      <c r="I23" s="243"/>
      <c r="J23" s="243"/>
      <c r="K23" s="243"/>
      <c r="L23" s="243"/>
      <c r="M23" s="243"/>
    </row>
    <row r="24" spans="1:13" s="2" customFormat="1" ht="15.75">
      <c r="A24" s="1"/>
      <c r="B24" s="243"/>
      <c r="C24" s="243"/>
      <c r="D24" s="243"/>
      <c r="E24" s="243"/>
      <c r="F24" s="243"/>
      <c r="G24" s="243"/>
      <c r="H24" s="243"/>
      <c r="I24" s="243"/>
      <c r="J24" s="243"/>
      <c r="K24" s="243"/>
      <c r="L24" s="243"/>
      <c r="M24" s="243"/>
    </row>
    <row r="25" spans="1:13" s="2" customFormat="1" ht="15.75">
      <c r="A25" s="1"/>
      <c r="B25" s="180"/>
      <c r="C25" s="180"/>
      <c r="D25" s="180"/>
      <c r="E25" s="180"/>
      <c r="F25" s="180"/>
      <c r="G25" s="180"/>
      <c r="H25" s="180"/>
      <c r="I25" s="180"/>
      <c r="J25" s="180"/>
      <c r="K25" s="180"/>
      <c r="L25" s="180"/>
      <c r="M25" s="180"/>
    </row>
    <row r="26" spans="1:13" s="2" customFormat="1" ht="15.75">
      <c r="A26" s="1"/>
      <c r="B26" s="180" t="s">
        <v>353</v>
      </c>
      <c r="C26" s="180"/>
      <c r="D26" s="180"/>
      <c r="E26" s="180"/>
      <c r="F26" s="180"/>
      <c r="G26" s="180"/>
      <c r="H26" s="180"/>
      <c r="I26" s="180"/>
      <c r="J26" s="180"/>
      <c r="K26" s="180"/>
      <c r="L26" s="180"/>
      <c r="M26" s="180"/>
    </row>
    <row r="27" spans="1:13" s="2" customFormat="1" ht="15.75">
      <c r="A27" s="1"/>
      <c r="B27" s="180"/>
      <c r="C27" s="180"/>
      <c r="D27" s="180"/>
      <c r="E27" s="180"/>
      <c r="F27" s="180"/>
      <c r="G27" s="180"/>
      <c r="H27" s="180"/>
      <c r="I27" s="180"/>
      <c r="J27" s="180"/>
      <c r="K27" s="180"/>
      <c r="L27" s="180"/>
      <c r="M27" s="180"/>
    </row>
    <row r="28" spans="1:13" s="2" customFormat="1" ht="15.75">
      <c r="A28" s="1"/>
      <c r="B28" s="181" t="s">
        <v>236</v>
      </c>
      <c r="C28" s="180"/>
      <c r="D28" s="180"/>
      <c r="E28" s="180"/>
      <c r="F28" s="180"/>
      <c r="G28" s="180"/>
      <c r="H28" s="180"/>
      <c r="I28" s="180"/>
      <c r="J28" s="180"/>
      <c r="K28" s="180"/>
      <c r="L28" s="180"/>
      <c r="M28" s="180"/>
    </row>
    <row r="29" spans="1:13" s="2" customFormat="1" ht="15.75">
      <c r="A29" s="1"/>
      <c r="B29" s="180"/>
      <c r="C29" s="180"/>
      <c r="D29" s="180"/>
      <c r="E29" s="180"/>
      <c r="F29" s="180"/>
      <c r="G29" s="180"/>
      <c r="H29" s="180"/>
      <c r="I29" s="180"/>
      <c r="J29" s="180"/>
      <c r="K29" s="180"/>
      <c r="L29" s="180"/>
      <c r="M29" s="180"/>
    </row>
    <row r="30" spans="1:13" s="2" customFormat="1" ht="16.5" customHeight="1">
      <c r="A30" s="1"/>
      <c r="B30" s="13" t="s">
        <v>354</v>
      </c>
      <c r="C30" s="180"/>
      <c r="D30" s="180"/>
      <c r="E30" s="180"/>
      <c r="F30" s="243" t="s">
        <v>237</v>
      </c>
      <c r="G30" s="243"/>
      <c r="H30" s="243"/>
      <c r="I30" s="243"/>
      <c r="J30" s="243"/>
      <c r="K30" s="243"/>
      <c r="L30" s="243"/>
      <c r="M30" s="243"/>
    </row>
    <row r="31" spans="1:13" s="2" customFormat="1" ht="16.5" customHeight="1">
      <c r="A31" s="1"/>
      <c r="B31" s="13"/>
      <c r="C31" s="180"/>
      <c r="D31" s="180"/>
      <c r="E31" s="180"/>
      <c r="F31" s="243"/>
      <c r="G31" s="243"/>
      <c r="H31" s="243"/>
      <c r="I31" s="243"/>
      <c r="J31" s="243"/>
      <c r="K31" s="243"/>
      <c r="L31" s="243"/>
      <c r="M31" s="243"/>
    </row>
    <row r="32" spans="1:13" s="2" customFormat="1" ht="16.5" customHeight="1">
      <c r="A32" s="1"/>
      <c r="B32" s="13"/>
      <c r="C32" s="180"/>
      <c r="D32" s="180"/>
      <c r="E32" s="180"/>
      <c r="F32" s="243"/>
      <c r="G32" s="243"/>
      <c r="H32" s="243"/>
      <c r="I32" s="243"/>
      <c r="J32" s="243"/>
      <c r="K32" s="243"/>
      <c r="L32" s="243"/>
      <c r="M32" s="243"/>
    </row>
    <row r="33" spans="1:13" s="2" customFormat="1" ht="16.5" customHeight="1">
      <c r="A33" s="1"/>
      <c r="B33" s="13" t="s">
        <v>238</v>
      </c>
      <c r="C33" s="180"/>
      <c r="D33" s="180"/>
      <c r="E33" s="180"/>
      <c r="F33" s="13" t="s">
        <v>239</v>
      </c>
      <c r="G33" s="180"/>
      <c r="H33" s="180"/>
      <c r="I33" s="180"/>
      <c r="J33" s="180"/>
      <c r="K33" s="180"/>
      <c r="L33" s="180"/>
      <c r="M33" s="180"/>
    </row>
    <row r="34" spans="1:13" s="2" customFormat="1" ht="16.5" customHeight="1">
      <c r="A34" s="1"/>
      <c r="B34" s="13" t="s">
        <v>240</v>
      </c>
      <c r="C34" s="180"/>
      <c r="D34" s="180"/>
      <c r="E34" s="180"/>
      <c r="F34" s="13" t="s">
        <v>241</v>
      </c>
      <c r="G34" s="180"/>
      <c r="H34" s="180"/>
      <c r="I34" s="180"/>
      <c r="J34" s="180"/>
      <c r="K34" s="180"/>
      <c r="L34" s="180"/>
      <c r="M34" s="180"/>
    </row>
    <row r="35" spans="1:13" s="2" customFormat="1" ht="16.5" customHeight="1">
      <c r="A35" s="1"/>
      <c r="B35" s="13" t="s">
        <v>242</v>
      </c>
      <c r="C35" s="180"/>
      <c r="D35" s="180"/>
      <c r="E35" s="180"/>
      <c r="F35" s="13" t="s">
        <v>243</v>
      </c>
      <c r="G35" s="180"/>
      <c r="H35" s="180"/>
      <c r="I35" s="180"/>
      <c r="J35" s="180"/>
      <c r="K35" s="180"/>
      <c r="L35" s="180"/>
      <c r="M35" s="180"/>
    </row>
    <row r="36" spans="1:13" s="2" customFormat="1" ht="16.5" customHeight="1">
      <c r="A36" s="1"/>
      <c r="B36" s="13" t="s">
        <v>244</v>
      </c>
      <c r="C36" s="180"/>
      <c r="D36" s="180"/>
      <c r="E36" s="180"/>
      <c r="F36" s="13" t="s">
        <v>245</v>
      </c>
      <c r="G36" s="180"/>
      <c r="H36" s="180"/>
      <c r="I36" s="180"/>
      <c r="J36" s="180"/>
      <c r="K36" s="180"/>
      <c r="L36" s="180"/>
      <c r="M36" s="180"/>
    </row>
    <row r="37" spans="1:13" s="2" customFormat="1" ht="16.5" customHeight="1">
      <c r="A37" s="1"/>
      <c r="B37" s="13" t="s">
        <v>246</v>
      </c>
      <c r="C37" s="13"/>
      <c r="D37" s="13"/>
      <c r="E37" s="13"/>
      <c r="F37" s="13" t="s">
        <v>247</v>
      </c>
      <c r="G37" s="180"/>
      <c r="H37" s="180"/>
      <c r="I37" s="180"/>
      <c r="J37" s="180"/>
      <c r="K37" s="180"/>
      <c r="L37" s="180"/>
      <c r="M37" s="180"/>
    </row>
    <row r="38" spans="1:13" s="2" customFormat="1" ht="16.5" customHeight="1">
      <c r="A38" s="1"/>
      <c r="B38" s="13" t="s">
        <v>248</v>
      </c>
      <c r="C38" s="13"/>
      <c r="D38" s="13"/>
      <c r="F38" s="13" t="s">
        <v>249</v>
      </c>
      <c r="G38" s="180"/>
      <c r="H38" s="180"/>
      <c r="I38" s="180"/>
      <c r="J38" s="180"/>
      <c r="K38" s="180"/>
      <c r="L38" s="180"/>
      <c r="M38" s="180"/>
    </row>
    <row r="39" spans="1:13" s="2" customFormat="1" ht="16.5" customHeight="1">
      <c r="A39" s="1"/>
      <c r="B39" s="264" t="s">
        <v>250</v>
      </c>
      <c r="C39" s="264"/>
      <c r="D39" s="264"/>
      <c r="E39" s="264"/>
      <c r="F39" s="243" t="s">
        <v>251</v>
      </c>
      <c r="G39" s="243"/>
      <c r="H39" s="243"/>
      <c r="I39" s="243"/>
      <c r="J39" s="243"/>
      <c r="K39" s="243"/>
      <c r="L39" s="243"/>
      <c r="M39" s="243"/>
    </row>
    <row r="40" spans="1:13" s="2" customFormat="1" ht="16.5" customHeight="1">
      <c r="A40" s="1"/>
      <c r="B40" s="264" t="s">
        <v>252</v>
      </c>
      <c r="C40" s="264"/>
      <c r="D40" s="264"/>
      <c r="E40" s="264"/>
      <c r="F40" s="243"/>
      <c r="G40" s="243"/>
      <c r="H40" s="243"/>
      <c r="I40" s="243"/>
      <c r="J40" s="243"/>
      <c r="K40" s="243"/>
      <c r="L40" s="243"/>
      <c r="M40" s="243"/>
    </row>
    <row r="41" spans="1:6" s="2" customFormat="1" ht="16.5" customHeight="1">
      <c r="A41" s="1"/>
      <c r="B41" s="13" t="s">
        <v>253</v>
      </c>
      <c r="F41" s="13" t="s">
        <v>254</v>
      </c>
    </row>
    <row r="42" spans="1:9" s="2" customFormat="1" ht="16.5" customHeight="1">
      <c r="A42" s="1"/>
      <c r="B42" s="13" t="s">
        <v>255</v>
      </c>
      <c r="C42" s="13"/>
      <c r="D42" s="13"/>
      <c r="F42" s="13" t="s">
        <v>256</v>
      </c>
      <c r="H42" s="180"/>
      <c r="I42" s="180"/>
    </row>
    <row r="43" spans="1:13" s="2" customFormat="1" ht="16.5" customHeight="1">
      <c r="A43" s="1"/>
      <c r="B43" s="13" t="s">
        <v>257</v>
      </c>
      <c r="C43" s="13"/>
      <c r="D43" s="13"/>
      <c r="F43" s="13" t="s">
        <v>258</v>
      </c>
      <c r="H43" s="180"/>
      <c r="I43" s="180"/>
      <c r="J43" s="16"/>
      <c r="K43" s="182"/>
      <c r="L43" s="182"/>
      <c r="M43" s="182"/>
    </row>
    <row r="44" spans="1:13" s="2" customFormat="1" ht="16.5" customHeight="1">
      <c r="A44" s="1"/>
      <c r="B44" s="13" t="s">
        <v>259</v>
      </c>
      <c r="C44" s="13"/>
      <c r="D44" s="13"/>
      <c r="F44" s="40" t="s">
        <v>260</v>
      </c>
      <c r="G44" s="40"/>
      <c r="H44" s="40"/>
      <c r="I44" s="40"/>
      <c r="J44" s="40"/>
      <c r="K44" s="40"/>
      <c r="L44" s="40"/>
      <c r="M44" s="40"/>
    </row>
    <row r="45" spans="1:13" s="2" customFormat="1" ht="16.5" customHeight="1">
      <c r="A45" s="1"/>
      <c r="B45" s="180" t="s">
        <v>261</v>
      </c>
      <c r="C45" s="13"/>
      <c r="D45" s="13"/>
      <c r="F45" s="40"/>
      <c r="G45" s="40"/>
      <c r="H45" s="40"/>
      <c r="I45" s="40"/>
      <c r="J45" s="40"/>
      <c r="K45" s="40"/>
      <c r="L45" s="40"/>
      <c r="M45" s="40"/>
    </row>
    <row r="46" spans="1:13" s="2" customFormat="1" ht="16.5" customHeight="1">
      <c r="A46" s="1"/>
      <c r="C46" s="13"/>
      <c r="D46" s="13"/>
      <c r="F46" s="13"/>
      <c r="H46" s="180"/>
      <c r="I46" s="180"/>
      <c r="J46" s="183"/>
      <c r="K46" s="184"/>
      <c r="L46" s="180"/>
      <c r="M46" s="180"/>
    </row>
    <row r="47" spans="1:13" ht="16.5" customHeight="1">
      <c r="A47" s="3"/>
      <c r="B47" s="265" t="s">
        <v>262</v>
      </c>
      <c r="C47" s="266"/>
      <c r="D47" s="266"/>
      <c r="E47" s="266"/>
      <c r="F47" s="266"/>
      <c r="G47" s="266"/>
      <c r="H47" s="266"/>
      <c r="I47" s="266"/>
      <c r="J47" s="266"/>
      <c r="K47" s="266"/>
      <c r="L47" s="266"/>
      <c r="M47" s="266"/>
    </row>
    <row r="48" spans="1:13" ht="15.75">
      <c r="A48" s="10"/>
      <c r="B48" s="11"/>
      <c r="C48" s="2"/>
      <c r="D48" s="12"/>
      <c r="E48" s="12"/>
      <c r="F48" s="12"/>
      <c r="G48" s="2"/>
      <c r="H48" s="2"/>
      <c r="I48" s="2"/>
      <c r="J48" s="178"/>
      <c r="K48" s="2"/>
      <c r="L48" s="7"/>
      <c r="M48" s="7"/>
    </row>
    <row r="49" spans="1:13" ht="15.75">
      <c r="A49" s="10" t="s">
        <v>137</v>
      </c>
      <c r="B49" s="8" t="s">
        <v>355</v>
      </c>
      <c r="C49" s="7"/>
      <c r="D49" s="7"/>
      <c r="E49" s="7"/>
      <c r="F49" s="7"/>
      <c r="G49" s="7"/>
      <c r="H49" s="7"/>
      <c r="I49" s="7"/>
      <c r="J49" s="17"/>
      <c r="K49" s="7"/>
      <c r="L49" s="7"/>
      <c r="M49" s="7"/>
    </row>
    <row r="50" spans="1:13" ht="15.75">
      <c r="A50" s="3"/>
      <c r="B50" s="8"/>
      <c r="C50" s="7"/>
      <c r="D50" s="7"/>
      <c r="E50" s="7"/>
      <c r="F50" s="7"/>
      <c r="G50" s="7"/>
      <c r="H50" s="7"/>
      <c r="I50" s="7"/>
      <c r="J50" s="17"/>
      <c r="K50" s="7"/>
      <c r="L50" s="7"/>
      <c r="M50" s="7"/>
    </row>
    <row r="51" spans="1:13" ht="15.75">
      <c r="A51" s="3"/>
      <c r="B51" s="243" t="s">
        <v>263</v>
      </c>
      <c r="C51" s="243"/>
      <c r="D51" s="243"/>
      <c r="E51" s="243"/>
      <c r="F51" s="243"/>
      <c r="G51" s="243"/>
      <c r="H51" s="243"/>
      <c r="I51" s="243"/>
      <c r="J51" s="243"/>
      <c r="K51" s="243"/>
      <c r="L51" s="243"/>
      <c r="M51" s="243"/>
    </row>
    <row r="52" spans="1:13" ht="15.75">
      <c r="A52" s="3"/>
      <c r="B52" s="243"/>
      <c r="C52" s="243"/>
      <c r="D52" s="243"/>
      <c r="E52" s="243"/>
      <c r="F52" s="243"/>
      <c r="G52" s="243"/>
      <c r="H52" s="243"/>
      <c r="I52" s="243"/>
      <c r="J52" s="243"/>
      <c r="K52" s="243"/>
      <c r="L52" s="243"/>
      <c r="M52" s="243"/>
    </row>
    <row r="53" ht="15.75" customHeight="1"/>
    <row r="54" spans="1:13" ht="15.75">
      <c r="A54" s="10" t="s">
        <v>138</v>
      </c>
      <c r="B54" s="8" t="s">
        <v>66</v>
      </c>
      <c r="C54" s="7"/>
      <c r="D54" s="7"/>
      <c r="E54" s="7"/>
      <c r="F54" s="7"/>
      <c r="G54" s="7"/>
      <c r="H54" s="7"/>
      <c r="I54" s="7"/>
      <c r="J54" s="17"/>
      <c r="K54" s="7"/>
      <c r="L54" s="7"/>
      <c r="M54" s="7"/>
    </row>
    <row r="55" spans="1:13" ht="15.75">
      <c r="A55" s="3"/>
      <c r="B55" s="8"/>
      <c r="C55" s="7"/>
      <c r="D55" s="7"/>
      <c r="E55" s="7"/>
      <c r="F55" s="7"/>
      <c r="G55" s="7"/>
      <c r="H55" s="7"/>
      <c r="I55" s="9"/>
      <c r="J55" s="185"/>
      <c r="K55" s="9"/>
      <c r="L55" s="15"/>
      <c r="M55" s="15"/>
    </row>
    <row r="56" spans="1:13" ht="15.75" customHeight="1">
      <c r="A56" s="3"/>
      <c r="B56" s="249" t="s">
        <v>67</v>
      </c>
      <c r="C56" s="249"/>
      <c r="D56" s="249"/>
      <c r="E56" s="249"/>
      <c r="F56" s="249"/>
      <c r="G56" s="249"/>
      <c r="H56" s="249"/>
      <c r="I56" s="249"/>
      <c r="J56" s="249"/>
      <c r="K56" s="249"/>
      <c r="L56" s="249"/>
      <c r="M56" s="249"/>
    </row>
    <row r="57" spans="1:12" ht="15.75">
      <c r="A57" s="3"/>
      <c r="B57" s="7"/>
      <c r="C57" s="7"/>
      <c r="D57" s="7"/>
      <c r="E57" s="7"/>
      <c r="F57" s="7"/>
      <c r="G57" s="7"/>
      <c r="H57" s="7"/>
      <c r="I57" s="7"/>
      <c r="J57" s="17"/>
      <c r="K57" s="7"/>
      <c r="L57" s="17"/>
    </row>
    <row r="58" spans="1:13" ht="15.75">
      <c r="A58" s="10" t="s">
        <v>139</v>
      </c>
      <c r="B58" s="8" t="s">
        <v>264</v>
      </c>
      <c r="C58" s="7"/>
      <c r="D58" s="7"/>
      <c r="E58" s="7"/>
      <c r="F58" s="7"/>
      <c r="G58" s="7"/>
      <c r="H58" s="7"/>
      <c r="I58" s="7"/>
      <c r="J58" s="17"/>
      <c r="K58" s="7"/>
      <c r="L58" s="17"/>
      <c r="M58" s="17"/>
    </row>
    <row r="59" spans="1:13" ht="15.75">
      <c r="A59" s="3"/>
      <c r="B59" s="7"/>
      <c r="C59" s="7"/>
      <c r="D59" s="7"/>
      <c r="E59" s="7"/>
      <c r="F59" s="7"/>
      <c r="G59" s="7"/>
      <c r="H59" s="7"/>
      <c r="I59" s="7"/>
      <c r="J59" s="17"/>
      <c r="K59" s="7"/>
      <c r="L59" s="17"/>
      <c r="M59" s="17"/>
    </row>
    <row r="60" spans="1:13" ht="15.75">
      <c r="A60" s="3"/>
      <c r="B60" s="243" t="s">
        <v>356</v>
      </c>
      <c r="C60" s="243"/>
      <c r="D60" s="243"/>
      <c r="E60" s="243"/>
      <c r="F60" s="243"/>
      <c r="G60" s="243"/>
      <c r="H60" s="243"/>
      <c r="I60" s="243"/>
      <c r="J60" s="243"/>
      <c r="K60" s="243"/>
      <c r="L60" s="243"/>
      <c r="M60" s="243"/>
    </row>
    <row r="61" spans="1:13" ht="15.75" customHeight="1">
      <c r="A61" s="3"/>
      <c r="B61" s="243"/>
      <c r="C61" s="243"/>
      <c r="D61" s="243"/>
      <c r="E61" s="243"/>
      <c r="F61" s="243"/>
      <c r="G61" s="243"/>
      <c r="H61" s="243"/>
      <c r="I61" s="243"/>
      <c r="J61" s="243"/>
      <c r="K61" s="243"/>
      <c r="L61" s="243"/>
      <c r="M61" s="243"/>
    </row>
    <row r="62" spans="1:14" ht="15.75">
      <c r="A62" s="3"/>
      <c r="B62" s="9"/>
      <c r="C62" s="9"/>
      <c r="D62" s="9"/>
      <c r="E62" s="9"/>
      <c r="F62" s="9"/>
      <c r="G62" s="9"/>
      <c r="H62" s="9"/>
      <c r="I62" s="9"/>
      <c r="J62" s="185"/>
      <c r="K62" s="9"/>
      <c r="L62" s="9"/>
      <c r="M62" s="9"/>
      <c r="N62" s="14"/>
    </row>
    <row r="63" spans="1:14" ht="15.75">
      <c r="A63" s="10" t="s">
        <v>140</v>
      </c>
      <c r="B63" s="8" t="s">
        <v>164</v>
      </c>
      <c r="C63" s="9"/>
      <c r="D63" s="9"/>
      <c r="E63" s="9"/>
      <c r="F63" s="9"/>
      <c r="G63" s="9"/>
      <c r="H63" s="9"/>
      <c r="I63" s="9"/>
      <c r="J63" s="185"/>
      <c r="K63" s="9"/>
      <c r="L63" s="9"/>
      <c r="M63" s="9"/>
      <c r="N63" s="14"/>
    </row>
    <row r="64" spans="1:14" ht="15.75">
      <c r="A64" s="10"/>
      <c r="B64" s="8"/>
      <c r="C64" s="9"/>
      <c r="D64" s="9"/>
      <c r="E64" s="9"/>
      <c r="F64" s="9"/>
      <c r="G64" s="9"/>
      <c r="H64" s="9"/>
      <c r="I64" s="9"/>
      <c r="J64" s="185"/>
      <c r="K64" s="9"/>
      <c r="L64" s="9"/>
      <c r="M64" s="9"/>
      <c r="N64" s="14"/>
    </row>
    <row r="65" spans="1:14" s="2" customFormat="1" ht="15.75" customHeight="1">
      <c r="A65" s="10"/>
      <c r="B65" s="243" t="s">
        <v>337</v>
      </c>
      <c r="C65" s="243"/>
      <c r="D65" s="243"/>
      <c r="E65" s="243"/>
      <c r="F65" s="243"/>
      <c r="G65" s="243"/>
      <c r="H65" s="243"/>
      <c r="I65" s="243"/>
      <c r="J65" s="243"/>
      <c r="K65" s="243"/>
      <c r="L65" s="243"/>
      <c r="M65" s="243"/>
      <c r="N65" s="14"/>
    </row>
    <row r="66" spans="1:14" s="2" customFormat="1" ht="15.75" customHeight="1">
      <c r="A66" s="10"/>
      <c r="B66" s="243"/>
      <c r="C66" s="243"/>
      <c r="D66" s="243"/>
      <c r="E66" s="243"/>
      <c r="F66" s="243"/>
      <c r="G66" s="243"/>
      <c r="H66" s="243"/>
      <c r="I66" s="243"/>
      <c r="J66" s="243"/>
      <c r="K66" s="243"/>
      <c r="L66" s="243"/>
      <c r="M66" s="243"/>
      <c r="N66" s="14"/>
    </row>
    <row r="67" spans="1:14" s="2" customFormat="1" ht="15.75" customHeight="1">
      <c r="A67" s="10"/>
      <c r="B67" s="243"/>
      <c r="C67" s="243"/>
      <c r="D67" s="243"/>
      <c r="E67" s="243"/>
      <c r="F67" s="243"/>
      <c r="G67" s="243"/>
      <c r="H67" s="243"/>
      <c r="I67" s="243"/>
      <c r="J67" s="243"/>
      <c r="K67" s="243"/>
      <c r="L67" s="243"/>
      <c r="M67" s="243"/>
      <c r="N67" s="14"/>
    </row>
    <row r="68" spans="1:14" ht="15.75">
      <c r="A68" s="3"/>
      <c r="B68" s="18"/>
      <c r="C68" s="18"/>
      <c r="D68" s="18"/>
      <c r="E68" s="18"/>
      <c r="F68" s="18"/>
      <c r="G68" s="18"/>
      <c r="H68" s="18"/>
      <c r="I68" s="18"/>
      <c r="J68" s="186"/>
      <c r="K68" s="18"/>
      <c r="L68" s="18"/>
      <c r="M68" s="17"/>
      <c r="N68" s="7"/>
    </row>
    <row r="69" spans="1:14" ht="15.75" customHeight="1">
      <c r="A69" s="10" t="s">
        <v>141</v>
      </c>
      <c r="B69" s="8" t="s">
        <v>68</v>
      </c>
      <c r="C69" s="7"/>
      <c r="D69" s="7"/>
      <c r="E69" s="7"/>
      <c r="F69" s="7"/>
      <c r="G69" s="7"/>
      <c r="H69" s="7"/>
      <c r="I69" s="7"/>
      <c r="J69" s="17"/>
      <c r="K69" s="7"/>
      <c r="L69" s="17"/>
      <c r="M69" s="17"/>
      <c r="N69" s="7"/>
    </row>
    <row r="70" spans="1:14" ht="15.75">
      <c r="A70" s="3"/>
      <c r="B70" s="7"/>
      <c r="C70" s="7"/>
      <c r="D70" s="7"/>
      <c r="E70" s="7"/>
      <c r="F70" s="7"/>
      <c r="G70" s="7"/>
      <c r="H70" s="7"/>
      <c r="I70" s="7"/>
      <c r="J70" s="17"/>
      <c r="K70" s="7"/>
      <c r="L70" s="17"/>
      <c r="M70" s="17"/>
      <c r="N70" s="7"/>
    </row>
    <row r="71" spans="1:14" ht="15.75">
      <c r="A71" s="3"/>
      <c r="B71" s="243" t="s">
        <v>201</v>
      </c>
      <c r="C71" s="243"/>
      <c r="D71" s="243"/>
      <c r="E71" s="243"/>
      <c r="F71" s="243"/>
      <c r="G71" s="243"/>
      <c r="H71" s="243"/>
      <c r="I71" s="243"/>
      <c r="J71" s="243"/>
      <c r="K71" s="243"/>
      <c r="L71" s="243"/>
      <c r="M71" s="243"/>
      <c r="N71" s="7"/>
    </row>
    <row r="72" spans="1:14" ht="15.75" customHeight="1">
      <c r="A72" s="3"/>
      <c r="B72" s="243"/>
      <c r="C72" s="243"/>
      <c r="D72" s="243"/>
      <c r="E72" s="243"/>
      <c r="F72" s="243"/>
      <c r="G72" s="243"/>
      <c r="H72" s="243"/>
      <c r="I72" s="243"/>
      <c r="J72" s="243"/>
      <c r="K72" s="243"/>
      <c r="L72" s="243"/>
      <c r="M72" s="243"/>
      <c r="N72" s="7"/>
    </row>
    <row r="73" spans="1:14" ht="15.75">
      <c r="A73" s="3"/>
      <c r="B73" s="9"/>
      <c r="C73" s="9"/>
      <c r="D73" s="9"/>
      <c r="E73" s="9"/>
      <c r="F73" s="9"/>
      <c r="G73" s="9"/>
      <c r="H73" s="9"/>
      <c r="I73" s="9"/>
      <c r="J73" s="185"/>
      <c r="K73" s="9"/>
      <c r="L73" s="9"/>
      <c r="M73" s="9"/>
      <c r="N73" s="7"/>
    </row>
    <row r="74" spans="1:14" ht="15.75">
      <c r="A74" s="10" t="s">
        <v>142</v>
      </c>
      <c r="B74" s="8" t="s">
        <v>69</v>
      </c>
      <c r="C74" s="7"/>
      <c r="D74" s="7"/>
      <c r="E74" s="7"/>
      <c r="F74" s="7"/>
      <c r="G74" s="7"/>
      <c r="H74" s="7"/>
      <c r="I74" s="7"/>
      <c r="J74" s="17"/>
      <c r="K74" s="7"/>
      <c r="L74" s="7"/>
      <c r="M74" s="7"/>
      <c r="N74" s="7"/>
    </row>
    <row r="75" spans="1:14" ht="15.75" customHeight="1">
      <c r="A75" s="3"/>
      <c r="B75" s="8"/>
      <c r="C75" s="7"/>
      <c r="D75" s="7"/>
      <c r="E75" s="7"/>
      <c r="F75" s="7"/>
      <c r="G75" s="7"/>
      <c r="H75" s="7"/>
      <c r="I75" s="7"/>
      <c r="J75" s="17"/>
      <c r="K75" s="7"/>
      <c r="L75" s="7"/>
      <c r="M75" s="7"/>
      <c r="N75" s="7"/>
    </row>
    <row r="76" spans="1:14" ht="15.75">
      <c r="A76" s="3"/>
      <c r="B76" s="243" t="s">
        <v>202</v>
      </c>
      <c r="C76" s="243"/>
      <c r="D76" s="243"/>
      <c r="E76" s="243"/>
      <c r="F76" s="243"/>
      <c r="G76" s="243"/>
      <c r="H76" s="243"/>
      <c r="I76" s="243"/>
      <c r="J76" s="243"/>
      <c r="K76" s="243"/>
      <c r="L76" s="243"/>
      <c r="M76" s="243"/>
      <c r="N76" s="7"/>
    </row>
    <row r="77" spans="1:14" ht="15.75">
      <c r="A77" s="3"/>
      <c r="B77" s="243"/>
      <c r="C77" s="243"/>
      <c r="D77" s="243"/>
      <c r="E77" s="243"/>
      <c r="F77" s="243"/>
      <c r="G77" s="243"/>
      <c r="H77" s="243"/>
      <c r="I77" s="243"/>
      <c r="J77" s="243"/>
      <c r="K77" s="243"/>
      <c r="L77" s="243"/>
      <c r="M77" s="243"/>
      <c r="N77" s="7"/>
    </row>
    <row r="78" spans="1:14" ht="15.75">
      <c r="A78" s="3"/>
      <c r="B78" s="7"/>
      <c r="C78" s="7"/>
      <c r="D78" s="7"/>
      <c r="E78" s="7"/>
      <c r="F78" s="7"/>
      <c r="G78" s="7"/>
      <c r="H78" s="7"/>
      <c r="I78" s="7"/>
      <c r="J78" s="17"/>
      <c r="K78" s="7"/>
      <c r="L78" s="17"/>
      <c r="M78" s="17"/>
      <c r="N78" s="7"/>
    </row>
    <row r="79" spans="1:14" ht="15.75">
      <c r="A79" s="10" t="s">
        <v>143</v>
      </c>
      <c r="B79" s="8" t="s">
        <v>265</v>
      </c>
      <c r="C79" s="7"/>
      <c r="D79" s="7"/>
      <c r="E79" s="7"/>
      <c r="F79" s="7"/>
      <c r="G79" s="7"/>
      <c r="H79" s="7"/>
      <c r="I79" s="7"/>
      <c r="J79" s="17"/>
      <c r="K79" s="7"/>
      <c r="L79" s="7"/>
      <c r="M79" s="17"/>
      <c r="N79" s="7"/>
    </row>
    <row r="80" spans="1:14" ht="15.75">
      <c r="A80" s="3"/>
      <c r="B80" s="7"/>
      <c r="C80" s="7"/>
      <c r="D80" s="7"/>
      <c r="E80" s="7"/>
      <c r="F80" s="7"/>
      <c r="G80" s="7"/>
      <c r="H80" s="7"/>
      <c r="I80" s="7"/>
      <c r="J80" s="17"/>
      <c r="K80" s="7"/>
      <c r="L80" s="7"/>
      <c r="M80" s="17"/>
      <c r="N80" s="7"/>
    </row>
    <row r="81" spans="1:14" ht="15.75">
      <c r="A81" s="3"/>
      <c r="B81" s="260" t="s">
        <v>349</v>
      </c>
      <c r="C81" s="260"/>
      <c r="D81" s="260"/>
      <c r="E81" s="260"/>
      <c r="F81" s="260"/>
      <c r="G81" s="260"/>
      <c r="H81" s="260"/>
      <c r="I81" s="260"/>
      <c r="J81" s="260"/>
      <c r="K81" s="260"/>
      <c r="L81" s="260"/>
      <c r="M81" s="260"/>
      <c r="N81" s="7"/>
    </row>
    <row r="82" spans="1:14" ht="15.75">
      <c r="A82" s="3"/>
      <c r="C82" s="7"/>
      <c r="D82" s="7"/>
      <c r="E82" s="7"/>
      <c r="F82" s="7"/>
      <c r="G82" s="7"/>
      <c r="H82" s="7"/>
      <c r="I82" s="7"/>
      <c r="J82" s="187"/>
      <c r="K82" s="25"/>
      <c r="L82" s="25"/>
      <c r="M82" s="26"/>
      <c r="N82" s="7"/>
    </row>
    <row r="83" spans="1:14" ht="15.75">
      <c r="A83" s="3"/>
      <c r="B83" s="20" t="s">
        <v>266</v>
      </c>
      <c r="C83" s="7"/>
      <c r="D83" s="7"/>
      <c r="E83" s="7"/>
      <c r="F83" s="188"/>
      <c r="G83" s="7"/>
      <c r="H83" s="7"/>
      <c r="I83" s="7"/>
      <c r="K83" s="189"/>
      <c r="M83" s="26"/>
      <c r="N83" s="7"/>
    </row>
    <row r="84" spans="1:14" ht="15.75">
      <c r="A84" s="3"/>
      <c r="B84" s="190"/>
      <c r="C84" s="7"/>
      <c r="D84" s="7"/>
      <c r="E84" s="261"/>
      <c r="F84" s="261"/>
      <c r="G84" s="7"/>
      <c r="H84" s="7"/>
      <c r="I84" s="7"/>
      <c r="J84" s="191"/>
      <c r="K84" s="189"/>
      <c r="L84" s="189"/>
      <c r="M84" s="26"/>
      <c r="N84" s="7"/>
    </row>
    <row r="85" spans="1:14" ht="15.75">
      <c r="A85" s="3"/>
      <c r="B85" s="190"/>
      <c r="C85" s="7"/>
      <c r="E85" s="262" t="s">
        <v>70</v>
      </c>
      <c r="F85" s="262"/>
      <c r="G85" s="262" t="s">
        <v>71</v>
      </c>
      <c r="H85" s="262"/>
      <c r="I85" s="262" t="s">
        <v>72</v>
      </c>
      <c r="J85" s="263" t="s">
        <v>267</v>
      </c>
      <c r="K85" s="263" t="s">
        <v>268</v>
      </c>
      <c r="L85" s="189"/>
      <c r="M85" s="26"/>
      <c r="N85" s="7"/>
    </row>
    <row r="86" spans="1:14" ht="15.75">
      <c r="A86" s="3"/>
      <c r="B86" s="192"/>
      <c r="C86" s="49"/>
      <c r="E86" s="262"/>
      <c r="F86" s="262"/>
      <c r="G86" s="262"/>
      <c r="H86" s="262"/>
      <c r="I86" s="262"/>
      <c r="J86" s="263"/>
      <c r="K86" s="263"/>
      <c r="L86" s="189"/>
      <c r="M86" s="26"/>
      <c r="N86" s="7"/>
    </row>
    <row r="87" spans="1:14" ht="15.75">
      <c r="A87" s="3"/>
      <c r="B87" s="192"/>
      <c r="C87" s="49"/>
      <c r="E87" s="262"/>
      <c r="F87" s="262"/>
      <c r="G87" s="262"/>
      <c r="H87" s="262"/>
      <c r="I87" s="262"/>
      <c r="J87" s="263"/>
      <c r="K87" s="263"/>
      <c r="L87" s="193"/>
      <c r="M87" s="26"/>
      <c r="N87" s="7"/>
    </row>
    <row r="88" spans="1:14" ht="15.75">
      <c r="A88" s="3"/>
      <c r="B88" s="69"/>
      <c r="C88" s="49"/>
      <c r="D88" s="194"/>
      <c r="E88" s="255" t="s">
        <v>0</v>
      </c>
      <c r="F88" s="255"/>
      <c r="G88" s="255" t="s">
        <v>0</v>
      </c>
      <c r="H88" s="255"/>
      <c r="I88" s="39" t="s">
        <v>0</v>
      </c>
      <c r="J88" s="39" t="s">
        <v>0</v>
      </c>
      <c r="K88" s="39" t="s">
        <v>0</v>
      </c>
      <c r="L88" s="195"/>
      <c r="M88" s="26"/>
      <c r="N88" s="7"/>
    </row>
    <row r="89" spans="1:14" ht="15.75">
      <c r="A89" s="3"/>
      <c r="B89" s="11" t="s">
        <v>269</v>
      </c>
      <c r="C89" s="49"/>
      <c r="D89" s="49"/>
      <c r="E89" s="259"/>
      <c r="F89" s="259"/>
      <c r="G89" s="259"/>
      <c r="H89" s="259"/>
      <c r="I89" s="69"/>
      <c r="J89" s="196"/>
      <c r="K89" s="197"/>
      <c r="L89" s="198"/>
      <c r="M89" s="69"/>
      <c r="N89" s="7"/>
    </row>
    <row r="90" spans="1:14" ht="15.75">
      <c r="A90" s="3"/>
      <c r="B90" s="2" t="s">
        <v>270</v>
      </c>
      <c r="C90" s="49"/>
      <c r="D90" s="49"/>
      <c r="E90" s="257">
        <v>3320</v>
      </c>
      <c r="F90" s="257"/>
      <c r="G90" s="252">
        <v>856</v>
      </c>
      <c r="H90" s="252"/>
      <c r="I90" s="45">
        <v>0</v>
      </c>
      <c r="J90" s="45">
        <v>0</v>
      </c>
      <c r="K90" s="45">
        <f>SUM(E90:J90)</f>
        <v>4176</v>
      </c>
      <c r="L90" s="25"/>
      <c r="M90" s="26"/>
      <c r="N90" s="7"/>
    </row>
    <row r="91" spans="1:14" ht="15.75">
      <c r="A91" s="3"/>
      <c r="B91" s="2" t="s">
        <v>271</v>
      </c>
      <c r="C91" s="25"/>
      <c r="D91" s="49"/>
      <c r="E91" s="257">
        <v>241</v>
      </c>
      <c r="F91" s="257"/>
      <c r="G91" s="252">
        <v>0</v>
      </c>
      <c r="H91" s="252"/>
      <c r="I91" s="25">
        <v>294</v>
      </c>
      <c r="J91" s="45">
        <v>-535</v>
      </c>
      <c r="K91" s="45">
        <f>SUM(E91:J91)</f>
        <v>0</v>
      </c>
      <c r="L91" s="25"/>
      <c r="M91" s="26"/>
      <c r="N91" s="7"/>
    </row>
    <row r="92" spans="1:14" ht="15.75">
      <c r="A92" s="3"/>
      <c r="B92" s="2"/>
      <c r="C92" s="69"/>
      <c r="D92" s="49"/>
      <c r="E92" s="257"/>
      <c r="F92" s="257"/>
      <c r="G92" s="252"/>
      <c r="H92" s="252"/>
      <c r="I92" s="25"/>
      <c r="J92" s="25"/>
      <c r="K92" s="25"/>
      <c r="L92" s="25"/>
      <c r="M92" s="26"/>
      <c r="N92" s="7"/>
    </row>
    <row r="93" spans="1:14" ht="16.5" thickBot="1">
      <c r="A93" s="3"/>
      <c r="B93" s="2" t="s">
        <v>272</v>
      </c>
      <c r="C93" s="49"/>
      <c r="D93" s="49"/>
      <c r="E93" s="258">
        <f>SUM(E90:F92)</f>
        <v>3561</v>
      </c>
      <c r="F93" s="258"/>
      <c r="G93" s="258">
        <f>SUM(G90:H92)</f>
        <v>856</v>
      </c>
      <c r="H93" s="258"/>
      <c r="I93" s="24">
        <f>SUM(I90:I92)</f>
        <v>294</v>
      </c>
      <c r="J93" s="24">
        <f>SUM(J90:J92)</f>
        <v>-535</v>
      </c>
      <c r="K93" s="24">
        <f>SUM(K90:K92)</f>
        <v>4176</v>
      </c>
      <c r="L93" s="25"/>
      <c r="M93" s="26"/>
      <c r="N93" s="7"/>
    </row>
    <row r="94" spans="1:14" ht="16.5" thickTop="1">
      <c r="A94" s="3"/>
      <c r="B94" s="49"/>
      <c r="C94" s="49"/>
      <c r="D94" s="49"/>
      <c r="E94" s="253"/>
      <c r="F94" s="253"/>
      <c r="G94" s="253"/>
      <c r="H94" s="253"/>
      <c r="I94" s="49"/>
      <c r="J94" s="25"/>
      <c r="K94" s="25"/>
      <c r="L94" s="25"/>
      <c r="M94" s="26"/>
      <c r="N94" s="7"/>
    </row>
    <row r="95" spans="1:14" ht="15.75">
      <c r="A95" s="3"/>
      <c r="B95" s="2" t="s">
        <v>273</v>
      </c>
      <c r="C95" s="49"/>
      <c r="D95" s="49"/>
      <c r="E95" s="253"/>
      <c r="F95" s="253"/>
      <c r="G95" s="253"/>
      <c r="H95" s="253"/>
      <c r="I95" s="49"/>
      <c r="J95" s="187"/>
      <c r="K95" s="25"/>
      <c r="L95" s="25"/>
      <c r="M95" s="26"/>
      <c r="N95" s="7"/>
    </row>
    <row r="96" spans="1:14" ht="15.75">
      <c r="A96" s="3"/>
      <c r="B96" s="2" t="s">
        <v>274</v>
      </c>
      <c r="C96" s="49"/>
      <c r="D96" s="49"/>
      <c r="E96" s="252">
        <v>544</v>
      </c>
      <c r="F96" s="252"/>
      <c r="G96" s="252">
        <v>169</v>
      </c>
      <c r="H96" s="252"/>
      <c r="I96" s="25">
        <v>-61</v>
      </c>
      <c r="J96" s="25">
        <v>0</v>
      </c>
      <c r="K96" s="45">
        <f>SUM(E96:J96)</f>
        <v>652</v>
      </c>
      <c r="L96" s="25"/>
      <c r="M96" s="26"/>
      <c r="N96" s="7"/>
    </row>
    <row r="97" spans="1:14" ht="15.75">
      <c r="A97" s="3"/>
      <c r="B97" s="2" t="s">
        <v>4</v>
      </c>
      <c r="C97" s="49"/>
      <c r="D97" s="49"/>
      <c r="E97" s="252">
        <v>34</v>
      </c>
      <c r="F97" s="252"/>
      <c r="G97" s="252">
        <v>4</v>
      </c>
      <c r="H97" s="252"/>
      <c r="I97" s="25">
        <v>19</v>
      </c>
      <c r="J97" s="25">
        <v>-2</v>
      </c>
      <c r="K97" s="45">
        <f>SUM(E97:J97)</f>
        <v>55</v>
      </c>
      <c r="L97" s="25"/>
      <c r="M97" s="26"/>
      <c r="N97" s="7"/>
    </row>
    <row r="98" spans="1:14" ht="15.75">
      <c r="A98" s="3"/>
      <c r="B98" s="2" t="s">
        <v>275</v>
      </c>
      <c r="C98" s="49"/>
      <c r="D98" s="49"/>
      <c r="E98" s="252">
        <v>-15</v>
      </c>
      <c r="F98" s="252"/>
      <c r="G98" s="252">
        <v>0</v>
      </c>
      <c r="H98" s="252"/>
      <c r="I98" s="25">
        <v>0</v>
      </c>
      <c r="J98" s="25">
        <v>2</v>
      </c>
      <c r="K98" s="45">
        <f>SUM(E98:J98)</f>
        <v>-13</v>
      </c>
      <c r="L98" s="25"/>
      <c r="M98" s="26"/>
      <c r="N98" s="7"/>
    </row>
    <row r="99" spans="1:14" ht="15.75">
      <c r="A99" s="3"/>
      <c r="B99" s="2"/>
      <c r="C99" s="49"/>
      <c r="D99" s="49"/>
      <c r="E99" s="252"/>
      <c r="F99" s="252"/>
      <c r="G99" s="252"/>
      <c r="H99" s="252"/>
      <c r="I99" s="25"/>
      <c r="J99" s="25"/>
      <c r="K99" s="25"/>
      <c r="L99" s="25"/>
      <c r="M99" s="26"/>
      <c r="N99" s="7"/>
    </row>
    <row r="100" spans="1:14" ht="16.5" thickBot="1">
      <c r="A100" s="3"/>
      <c r="B100" s="2" t="s">
        <v>27</v>
      </c>
      <c r="C100" s="49"/>
      <c r="D100" s="49"/>
      <c r="E100" s="256">
        <f>SUM(E96:F99)</f>
        <v>563</v>
      </c>
      <c r="F100" s="256"/>
      <c r="G100" s="256">
        <f>SUM(G96:H99)</f>
        <v>173</v>
      </c>
      <c r="H100" s="256"/>
      <c r="I100" s="24">
        <f>SUM(I96:I99)</f>
        <v>-42</v>
      </c>
      <c r="J100" s="24">
        <f>SUM(J96:J99)</f>
        <v>0</v>
      </c>
      <c r="K100" s="200">
        <f>SUM(K96:K99)</f>
        <v>694</v>
      </c>
      <c r="L100" s="25"/>
      <c r="M100" s="26"/>
      <c r="N100" s="7"/>
    </row>
    <row r="101" spans="1:14" ht="16.5" thickTop="1">
      <c r="A101" s="3"/>
      <c r="B101" s="2" t="s">
        <v>7</v>
      </c>
      <c r="C101" s="49"/>
      <c r="D101" s="49"/>
      <c r="E101" s="252"/>
      <c r="F101" s="252"/>
      <c r="G101" s="252"/>
      <c r="H101" s="252"/>
      <c r="I101" s="25"/>
      <c r="J101" s="25"/>
      <c r="K101" s="201">
        <v>-222</v>
      </c>
      <c r="L101" s="25"/>
      <c r="M101" s="26"/>
      <c r="N101" s="7"/>
    </row>
    <row r="102" spans="1:14" ht="15.75">
      <c r="A102" s="3"/>
      <c r="B102" s="2" t="s">
        <v>276</v>
      </c>
      <c r="C102" s="49"/>
      <c r="D102" s="49"/>
      <c r="E102" s="252"/>
      <c r="F102" s="252"/>
      <c r="G102" s="252"/>
      <c r="H102" s="252"/>
      <c r="I102" s="25"/>
      <c r="J102" s="25"/>
      <c r="K102" s="25">
        <f>SUM(K100:K101)</f>
        <v>472</v>
      </c>
      <c r="L102" s="25"/>
      <c r="M102" s="26"/>
      <c r="N102" s="7"/>
    </row>
    <row r="103" spans="1:14" ht="15.75">
      <c r="A103" s="3"/>
      <c r="B103" s="2" t="s">
        <v>277</v>
      </c>
      <c r="C103" s="49"/>
      <c r="D103" s="49"/>
      <c r="E103" s="252"/>
      <c r="F103" s="252"/>
      <c r="G103" s="252"/>
      <c r="H103" s="252"/>
      <c r="I103" s="25"/>
      <c r="J103" s="25"/>
      <c r="K103" s="25">
        <v>13</v>
      </c>
      <c r="L103" s="25"/>
      <c r="M103" s="26"/>
      <c r="N103" s="7"/>
    </row>
    <row r="104" spans="1:14" ht="16.5" thickBot="1">
      <c r="A104" s="3"/>
      <c r="B104" s="169" t="s">
        <v>278</v>
      </c>
      <c r="C104" s="49"/>
      <c r="D104" s="49"/>
      <c r="E104" s="25"/>
      <c r="F104" s="25"/>
      <c r="G104" s="252"/>
      <c r="H104" s="252"/>
      <c r="I104" s="25"/>
      <c r="J104" s="25"/>
      <c r="K104" s="24">
        <f>SUM(K102:K103)</f>
        <v>485</v>
      </c>
      <c r="L104" s="25"/>
      <c r="M104" s="26"/>
      <c r="N104" s="7"/>
    </row>
    <row r="105" spans="1:14" ht="16.5" thickTop="1">
      <c r="A105" s="3"/>
      <c r="B105" s="49"/>
      <c r="C105" s="49"/>
      <c r="D105" s="49"/>
      <c r="E105" s="253"/>
      <c r="F105" s="253"/>
      <c r="G105" s="253"/>
      <c r="H105" s="253"/>
      <c r="I105" s="49"/>
      <c r="J105" s="202"/>
      <c r="L105" s="25"/>
      <c r="M105" s="26"/>
      <c r="N105" s="7"/>
    </row>
    <row r="106" spans="1:14" ht="15.75">
      <c r="A106" s="3" t="s">
        <v>144</v>
      </c>
      <c r="B106" s="203" t="s">
        <v>279</v>
      </c>
      <c r="C106" s="49"/>
      <c r="D106" s="49"/>
      <c r="E106" s="199"/>
      <c r="F106" s="199"/>
      <c r="G106" s="199"/>
      <c r="H106" s="199"/>
      <c r="I106" s="49"/>
      <c r="J106" s="202"/>
      <c r="K106" s="2"/>
      <c r="L106" s="25"/>
      <c r="M106" s="26"/>
      <c r="N106" s="14"/>
    </row>
    <row r="107" spans="1:14" ht="15.75">
      <c r="A107" s="3"/>
      <c r="B107" s="203"/>
      <c r="C107" s="49"/>
      <c r="D107" s="49"/>
      <c r="E107" s="199"/>
      <c r="F107" s="199"/>
      <c r="G107" s="199"/>
      <c r="H107" s="199"/>
      <c r="I107" s="49"/>
      <c r="J107" s="202"/>
      <c r="K107" s="2"/>
      <c r="L107" s="25"/>
      <c r="M107" s="26"/>
      <c r="N107" s="14"/>
    </row>
    <row r="108" spans="1:14" ht="15.75">
      <c r="A108" s="3"/>
      <c r="B108" s="49" t="s">
        <v>280</v>
      </c>
      <c r="C108" s="49"/>
      <c r="D108" s="49"/>
      <c r="E108" s="199"/>
      <c r="F108" s="199"/>
      <c r="G108" s="199"/>
      <c r="H108" s="199"/>
      <c r="I108" s="49"/>
      <c r="J108" s="202"/>
      <c r="K108" s="2"/>
      <c r="L108" s="25"/>
      <c r="M108" s="26"/>
      <c r="N108" s="14"/>
    </row>
    <row r="109" spans="1:14" ht="15.75">
      <c r="A109" s="3"/>
      <c r="B109" s="49"/>
      <c r="C109" s="49"/>
      <c r="D109" s="49"/>
      <c r="E109" s="199"/>
      <c r="F109" s="199"/>
      <c r="G109" s="199"/>
      <c r="H109" s="199"/>
      <c r="I109" s="49"/>
      <c r="J109" s="202"/>
      <c r="K109" s="2"/>
      <c r="L109" s="25"/>
      <c r="M109" s="26"/>
      <c r="N109" s="14"/>
    </row>
    <row r="110" spans="1:13" ht="15.75" customHeight="1">
      <c r="A110" s="3"/>
      <c r="B110" s="49"/>
      <c r="C110" s="49"/>
      <c r="D110" s="49"/>
      <c r="E110" s="254" t="s">
        <v>281</v>
      </c>
      <c r="F110" s="254"/>
      <c r="G110" s="203"/>
      <c r="H110" s="203"/>
      <c r="I110" s="49"/>
      <c r="J110" s="202"/>
      <c r="K110" s="2"/>
      <c r="L110" s="25"/>
      <c r="M110" s="26"/>
    </row>
    <row r="111" spans="1:14" ht="15.75">
      <c r="A111" s="3"/>
      <c r="B111" s="49"/>
      <c r="C111" s="49"/>
      <c r="D111" s="49"/>
      <c r="E111" s="254"/>
      <c r="F111" s="254"/>
      <c r="G111" s="203"/>
      <c r="H111" s="203"/>
      <c r="I111" s="49"/>
      <c r="J111" s="202"/>
      <c r="K111" s="2"/>
      <c r="L111" s="25"/>
      <c r="M111" s="26"/>
      <c r="N111" s="14"/>
    </row>
    <row r="112" spans="1:14" ht="15.75">
      <c r="A112" s="3"/>
      <c r="B112" s="49"/>
      <c r="C112" s="49"/>
      <c r="D112" s="49"/>
      <c r="E112" s="255" t="s">
        <v>0</v>
      </c>
      <c r="F112" s="255"/>
      <c r="G112" s="203"/>
      <c r="H112" s="203"/>
      <c r="I112" s="49"/>
      <c r="J112" s="202"/>
      <c r="K112" s="2"/>
      <c r="L112" s="25"/>
      <c r="M112" s="26"/>
      <c r="N112" s="14"/>
    </row>
    <row r="113" spans="1:14" ht="15.75">
      <c r="A113" s="3"/>
      <c r="C113" s="49"/>
      <c r="D113" s="49"/>
      <c r="E113" s="199"/>
      <c r="F113" s="199"/>
      <c r="G113" s="199"/>
      <c r="H113" s="199"/>
      <c r="I113" s="49"/>
      <c r="J113" s="202"/>
      <c r="K113" s="2"/>
      <c r="L113" s="25"/>
      <c r="M113" s="26"/>
      <c r="N113" s="14"/>
    </row>
    <row r="114" spans="1:13" ht="15.75">
      <c r="A114" s="3"/>
      <c r="B114" s="49" t="s">
        <v>282</v>
      </c>
      <c r="C114" s="49"/>
      <c r="D114" s="49"/>
      <c r="E114" s="246">
        <f>169-16+2+300+1</f>
        <v>456</v>
      </c>
      <c r="F114" s="246"/>
      <c r="G114" s="199"/>
      <c r="H114" s="199"/>
      <c r="I114" s="49"/>
      <c r="J114" s="202"/>
      <c r="K114" s="2"/>
      <c r="L114" s="25"/>
      <c r="M114" s="26"/>
    </row>
    <row r="115" spans="1:13" ht="15.75">
      <c r="A115" s="3"/>
      <c r="B115" s="49" t="s">
        <v>283</v>
      </c>
      <c r="C115" s="49"/>
      <c r="D115" s="49"/>
      <c r="E115" s="246">
        <v>9</v>
      </c>
      <c r="F115" s="246"/>
      <c r="G115" s="199"/>
      <c r="H115" s="199"/>
      <c r="I115" s="49"/>
      <c r="J115" s="202"/>
      <c r="K115" s="2"/>
      <c r="L115" s="25"/>
      <c r="M115" s="26"/>
    </row>
    <row r="116" spans="1:13" ht="15.75">
      <c r="A116" s="3"/>
      <c r="B116" s="49" t="s">
        <v>326</v>
      </c>
      <c r="C116" s="49"/>
      <c r="D116" s="49"/>
      <c r="E116" s="205"/>
      <c r="F116" s="205">
        <v>4</v>
      </c>
      <c r="G116" s="199"/>
      <c r="H116" s="199"/>
      <c r="I116" s="49"/>
      <c r="J116" s="202"/>
      <c r="K116" s="2"/>
      <c r="L116" s="25"/>
      <c r="M116" s="26"/>
    </row>
    <row r="117" spans="1:13" ht="15.75">
      <c r="A117" s="3"/>
      <c r="B117" s="49" t="s">
        <v>328</v>
      </c>
      <c r="C117" s="49"/>
      <c r="D117" s="49"/>
      <c r="E117" s="205"/>
      <c r="F117" s="205">
        <v>18</v>
      </c>
      <c r="G117" s="199"/>
      <c r="H117" s="199"/>
      <c r="I117" s="49"/>
      <c r="J117" s="202"/>
      <c r="K117" s="2"/>
      <c r="L117" s="25"/>
      <c r="M117" s="26"/>
    </row>
    <row r="118" spans="1:13" ht="15.75">
      <c r="A118" s="3"/>
      <c r="B118" s="49" t="s">
        <v>327</v>
      </c>
      <c r="C118" s="49"/>
      <c r="D118" s="49"/>
      <c r="E118" s="205"/>
      <c r="F118" s="205">
        <v>3</v>
      </c>
      <c r="G118" s="199"/>
      <c r="H118" s="199"/>
      <c r="I118" s="49"/>
      <c r="J118" s="202"/>
      <c r="K118" s="2"/>
      <c r="L118" s="25"/>
      <c r="M118" s="26"/>
    </row>
    <row r="119" spans="1:13" ht="15.75">
      <c r="A119" s="3"/>
      <c r="B119" s="49" t="s">
        <v>284</v>
      </c>
      <c r="C119" s="49"/>
      <c r="D119" s="49"/>
      <c r="E119" s="246">
        <v>2</v>
      </c>
      <c r="F119" s="246"/>
      <c r="G119" s="199"/>
      <c r="H119" s="199"/>
      <c r="I119" s="49"/>
      <c r="J119" s="202"/>
      <c r="L119" s="25"/>
      <c r="M119" s="26"/>
    </row>
    <row r="120" spans="1:13" ht="6.75" customHeight="1">
      <c r="A120" s="3"/>
      <c r="B120" s="49"/>
      <c r="C120" s="49"/>
      <c r="D120" s="49"/>
      <c r="E120" s="246"/>
      <c r="F120" s="246"/>
      <c r="G120" s="199"/>
      <c r="H120" s="199"/>
      <c r="I120" s="49"/>
      <c r="J120" s="202"/>
      <c r="L120" s="25"/>
      <c r="M120" s="26"/>
    </row>
    <row r="121" spans="1:13" ht="15.75" customHeight="1" thickBot="1">
      <c r="A121" s="3"/>
      <c r="B121" s="49"/>
      <c r="C121" s="49"/>
      <c r="D121" s="49"/>
      <c r="E121" s="247">
        <f>SUM(E114:F120)</f>
        <v>492</v>
      </c>
      <c r="F121" s="247"/>
      <c r="G121" s="49"/>
      <c r="H121" s="49"/>
      <c r="I121" s="49"/>
      <c r="J121" s="187"/>
      <c r="K121" s="25"/>
      <c r="L121" s="25"/>
      <c r="M121" s="26"/>
    </row>
    <row r="122" spans="1:13" ht="16.5" thickTop="1">
      <c r="A122" s="3"/>
      <c r="B122" s="7"/>
      <c r="C122" s="7"/>
      <c r="D122" s="7"/>
      <c r="E122" s="49"/>
      <c r="F122" s="205"/>
      <c r="G122" s="49"/>
      <c r="H122" s="49"/>
      <c r="I122" s="7"/>
      <c r="J122" s="187"/>
      <c r="K122" s="25"/>
      <c r="L122" s="25"/>
      <c r="M122" s="26"/>
    </row>
    <row r="123" spans="1:13" ht="15.75">
      <c r="A123" s="3"/>
      <c r="B123" s="7" t="s">
        <v>285</v>
      </c>
      <c r="C123" s="7"/>
      <c r="D123" s="7"/>
      <c r="E123" s="7"/>
      <c r="F123" s="7"/>
      <c r="G123" s="7"/>
      <c r="H123" s="7"/>
      <c r="I123" s="7"/>
      <c r="J123" s="187"/>
      <c r="K123" s="25"/>
      <c r="L123" s="25"/>
      <c r="M123" s="26"/>
    </row>
    <row r="124" spans="1:13" ht="15.75">
      <c r="A124" s="3"/>
      <c r="B124" s="7"/>
      <c r="C124" s="7"/>
      <c r="D124" s="7"/>
      <c r="E124" s="7"/>
      <c r="F124" s="7"/>
      <c r="G124" s="7"/>
      <c r="H124" s="7"/>
      <c r="I124" s="7"/>
      <c r="J124" s="17"/>
      <c r="K124" s="7"/>
      <c r="L124" s="7"/>
      <c r="M124" s="27"/>
    </row>
    <row r="125" spans="1:13" ht="15.75">
      <c r="A125" s="10" t="s">
        <v>145</v>
      </c>
      <c r="B125" s="8" t="s">
        <v>73</v>
      </c>
      <c r="C125" s="7"/>
      <c r="D125" s="7"/>
      <c r="E125" s="7"/>
      <c r="F125" s="7"/>
      <c r="G125" s="7"/>
      <c r="H125" s="7"/>
      <c r="I125" s="7"/>
      <c r="J125" s="17"/>
      <c r="K125" s="7"/>
      <c r="L125" s="28"/>
      <c r="M125" s="7"/>
    </row>
    <row r="126" spans="1:13" ht="15.75">
      <c r="A126" s="3"/>
      <c r="B126" s="8"/>
      <c r="C126" s="7"/>
      <c r="D126" s="7"/>
      <c r="E126" s="7"/>
      <c r="F126" s="7"/>
      <c r="G126" s="7"/>
      <c r="H126" s="7"/>
      <c r="I126" s="7"/>
      <c r="J126" s="17"/>
      <c r="K126" s="7"/>
      <c r="L126" s="28"/>
      <c r="M126" s="7"/>
    </row>
    <row r="127" spans="1:13" ht="15.75">
      <c r="A127" s="3"/>
      <c r="B127" s="243" t="s">
        <v>184</v>
      </c>
      <c r="C127" s="243"/>
      <c r="D127" s="243"/>
      <c r="E127" s="243"/>
      <c r="F127" s="243"/>
      <c r="G127" s="243"/>
      <c r="H127" s="243"/>
      <c r="I127" s="243"/>
      <c r="J127" s="243"/>
      <c r="K127" s="243"/>
      <c r="L127" s="243"/>
      <c r="M127" s="243"/>
    </row>
    <row r="129" spans="1:13" ht="15.75">
      <c r="A129" s="10" t="s">
        <v>146</v>
      </c>
      <c r="B129" s="8" t="s">
        <v>74</v>
      </c>
      <c r="C129" s="7"/>
      <c r="D129" s="7"/>
      <c r="E129" s="7"/>
      <c r="F129" s="7"/>
      <c r="G129" s="7"/>
      <c r="H129" s="7"/>
      <c r="I129" s="7"/>
      <c r="J129" s="17"/>
      <c r="K129" s="7"/>
      <c r="L129" s="7"/>
      <c r="M129" s="7"/>
    </row>
    <row r="130" spans="1:13" ht="15.75">
      <c r="A130" s="10"/>
      <c r="B130" s="8"/>
      <c r="C130" s="7"/>
      <c r="D130" s="7"/>
      <c r="E130" s="7"/>
      <c r="F130" s="7"/>
      <c r="G130" s="7"/>
      <c r="H130" s="7"/>
      <c r="I130" s="7"/>
      <c r="J130" s="17"/>
      <c r="K130" s="7"/>
      <c r="L130" s="7"/>
      <c r="M130" s="7"/>
    </row>
    <row r="131" spans="1:13" ht="15.75">
      <c r="A131" s="10"/>
      <c r="B131" s="249" t="s">
        <v>286</v>
      </c>
      <c r="C131" s="250"/>
      <c r="D131" s="250"/>
      <c r="E131" s="250"/>
      <c r="F131" s="250"/>
      <c r="G131" s="250"/>
      <c r="H131" s="250"/>
      <c r="I131" s="250"/>
      <c r="J131" s="250"/>
      <c r="K131" s="250"/>
      <c r="L131" s="250"/>
      <c r="M131" s="7"/>
    </row>
    <row r="132" spans="1:13" ht="15.75">
      <c r="A132" s="3"/>
      <c r="B132" s="9"/>
      <c r="C132" s="9"/>
      <c r="D132" s="9"/>
      <c r="E132" s="9"/>
      <c r="F132" s="9"/>
      <c r="G132" s="9"/>
      <c r="H132" s="9"/>
      <c r="I132" s="9"/>
      <c r="J132" s="185"/>
      <c r="K132" s="9"/>
      <c r="L132" s="9"/>
      <c r="M132" s="9"/>
    </row>
    <row r="133" spans="1:13" ht="15.75">
      <c r="A133" s="3" t="s">
        <v>147</v>
      </c>
      <c r="B133" s="8" t="s">
        <v>75</v>
      </c>
      <c r="C133" s="7"/>
      <c r="D133" s="7"/>
      <c r="E133" s="7"/>
      <c r="F133" s="7"/>
      <c r="G133" s="7"/>
      <c r="H133" s="7"/>
      <c r="I133" s="7"/>
      <c r="J133" s="17"/>
      <c r="K133" s="7"/>
      <c r="L133" s="7"/>
      <c r="M133" s="7"/>
    </row>
    <row r="134" spans="1:13" ht="15.75">
      <c r="A134" s="3"/>
      <c r="B134" s="8"/>
      <c r="C134" s="7"/>
      <c r="D134" s="7"/>
      <c r="E134" s="7"/>
      <c r="F134" s="7"/>
      <c r="G134" s="7"/>
      <c r="H134" s="7"/>
      <c r="I134" s="7"/>
      <c r="J134" s="17"/>
      <c r="K134" s="7"/>
      <c r="L134" s="7"/>
      <c r="M134" s="7"/>
    </row>
    <row r="135" spans="1:13" ht="15.75">
      <c r="A135" s="3"/>
      <c r="B135" s="267" t="s">
        <v>338</v>
      </c>
      <c r="C135" s="268"/>
      <c r="D135" s="268"/>
      <c r="E135" s="268"/>
      <c r="F135" s="268"/>
      <c r="G135" s="268"/>
      <c r="H135" s="268"/>
      <c r="I135" s="268"/>
      <c r="J135" s="268"/>
      <c r="K135" s="268"/>
      <c r="L135" s="268"/>
      <c r="M135" s="7"/>
    </row>
    <row r="136" spans="1:13" ht="15.75">
      <c r="A136" s="3"/>
      <c r="B136" s="8"/>
      <c r="C136" s="7"/>
      <c r="D136" s="7"/>
      <c r="E136" s="7"/>
      <c r="F136" s="7"/>
      <c r="G136" s="7"/>
      <c r="H136" s="7"/>
      <c r="I136" s="7"/>
      <c r="J136" s="17"/>
      <c r="K136" s="7"/>
      <c r="L136" s="7"/>
      <c r="M136" s="7"/>
    </row>
    <row r="137" spans="1:13" ht="15.75">
      <c r="A137" s="3" t="s">
        <v>168</v>
      </c>
      <c r="B137" s="36" t="s">
        <v>287</v>
      </c>
      <c r="C137" s="172"/>
      <c r="D137" s="172"/>
      <c r="E137" s="172"/>
      <c r="F137" s="172"/>
      <c r="G137" s="172"/>
      <c r="H137" s="172"/>
      <c r="I137" s="172"/>
      <c r="J137" s="172"/>
      <c r="K137" s="172"/>
      <c r="L137" s="172"/>
      <c r="M137" s="172"/>
    </row>
    <row r="138" spans="1:13" ht="15.75">
      <c r="A138" s="3"/>
      <c r="B138" s="36"/>
      <c r="C138" s="172"/>
      <c r="D138" s="172"/>
      <c r="E138" s="172"/>
      <c r="F138" s="172"/>
      <c r="G138" s="172"/>
      <c r="H138" s="172"/>
      <c r="I138" s="172"/>
      <c r="J138" s="172"/>
      <c r="K138" s="172"/>
      <c r="L138" s="172"/>
      <c r="M138" s="172"/>
    </row>
    <row r="139" spans="1:13" ht="15.75">
      <c r="A139" s="3"/>
      <c r="B139" s="62" t="s">
        <v>62</v>
      </c>
      <c r="C139" s="251" t="s">
        <v>301</v>
      </c>
      <c r="D139" s="251"/>
      <c r="E139" s="251"/>
      <c r="F139" s="251"/>
      <c r="G139" s="251"/>
      <c r="H139" s="251"/>
      <c r="I139" s="251"/>
      <c r="J139" s="251"/>
      <c r="K139" s="251"/>
      <c r="L139" s="251"/>
      <c r="M139" s="251"/>
    </row>
    <row r="140" spans="1:13" ht="15.75">
      <c r="A140" s="3"/>
      <c r="B140" s="62"/>
      <c r="C140" s="251"/>
      <c r="D140" s="251"/>
      <c r="E140" s="251"/>
      <c r="F140" s="251"/>
      <c r="G140" s="251"/>
      <c r="H140" s="251"/>
      <c r="I140" s="251"/>
      <c r="J140" s="251"/>
      <c r="K140" s="251"/>
      <c r="L140" s="251"/>
      <c r="M140" s="251"/>
    </row>
    <row r="141" spans="1:13" ht="15.75">
      <c r="A141" s="3"/>
      <c r="B141" s="62"/>
      <c r="C141" s="172"/>
      <c r="D141" s="172"/>
      <c r="E141" s="172"/>
      <c r="F141" s="172"/>
      <c r="G141" s="172"/>
      <c r="H141" s="172"/>
      <c r="I141" s="172"/>
      <c r="J141" s="172"/>
      <c r="K141" s="172"/>
      <c r="L141" s="172"/>
      <c r="M141" s="172"/>
    </row>
    <row r="142" spans="1:13" ht="15.75">
      <c r="A142" s="3"/>
      <c r="B142" s="62" t="s">
        <v>64</v>
      </c>
      <c r="C142" s="245" t="s">
        <v>288</v>
      </c>
      <c r="D142" s="245"/>
      <c r="E142" s="245"/>
      <c r="F142" s="245"/>
      <c r="G142" s="245"/>
      <c r="H142" s="245"/>
      <c r="I142" s="245"/>
      <c r="J142" s="245"/>
      <c r="K142" s="245"/>
      <c r="L142" s="245"/>
      <c r="M142" s="245"/>
    </row>
    <row r="143" spans="1:13" ht="15.75">
      <c r="A143" s="3"/>
      <c r="C143" s="245"/>
      <c r="D143" s="245"/>
      <c r="E143" s="245"/>
      <c r="F143" s="245"/>
      <c r="G143" s="245"/>
      <c r="H143" s="245"/>
      <c r="I143" s="245"/>
      <c r="J143" s="245"/>
      <c r="K143" s="245"/>
      <c r="L143" s="245"/>
      <c r="M143" s="245"/>
    </row>
    <row r="144" spans="1:13" ht="15.75">
      <c r="A144" s="3"/>
      <c r="C144" s="172"/>
      <c r="D144" s="172"/>
      <c r="E144" s="172"/>
      <c r="F144" s="172"/>
      <c r="G144" s="172"/>
      <c r="H144" s="172"/>
      <c r="I144" s="172"/>
      <c r="J144" s="172"/>
      <c r="K144" s="172"/>
      <c r="L144" s="172"/>
      <c r="M144" s="172"/>
    </row>
    <row r="145" spans="1:13" ht="15.75">
      <c r="A145" s="10" t="s">
        <v>289</v>
      </c>
      <c r="B145" s="36" t="s">
        <v>290</v>
      </c>
      <c r="C145" s="172"/>
      <c r="D145" s="172"/>
      <c r="E145" s="172"/>
      <c r="F145" s="172"/>
      <c r="G145" s="172"/>
      <c r="H145" s="172"/>
      <c r="I145" s="172"/>
      <c r="J145" s="172"/>
      <c r="K145" s="172"/>
      <c r="L145" s="172"/>
      <c r="M145" s="172"/>
    </row>
    <row r="146" spans="1:13" ht="15.75">
      <c r="A146" s="3"/>
      <c r="B146" s="248" t="s">
        <v>291</v>
      </c>
      <c r="C146" s="248"/>
      <c r="D146" s="248"/>
      <c r="E146" s="248"/>
      <c r="F146" s="248"/>
      <c r="G146" s="248"/>
      <c r="H146" s="248"/>
      <c r="I146" s="248"/>
      <c r="J146" s="248"/>
      <c r="K146" s="248"/>
      <c r="L146" s="248"/>
      <c r="M146" s="248"/>
    </row>
    <row r="147" spans="1:13" ht="15.75">
      <c r="A147" s="3"/>
      <c r="B147" s="248"/>
      <c r="C147" s="248"/>
      <c r="D147" s="248"/>
      <c r="E147" s="248"/>
      <c r="F147" s="248"/>
      <c r="G147" s="248"/>
      <c r="H147" s="248"/>
      <c r="I147" s="248"/>
      <c r="J147" s="248"/>
      <c r="K147" s="248"/>
      <c r="L147" s="248"/>
      <c r="M147" s="248"/>
    </row>
    <row r="148" spans="1:13" ht="15.75">
      <c r="A148" s="3"/>
      <c r="B148" s="172"/>
      <c r="C148" s="172"/>
      <c r="D148" s="172"/>
      <c r="E148" s="172"/>
      <c r="F148" s="172"/>
      <c r="G148" s="172"/>
      <c r="H148" s="172"/>
      <c r="I148" s="172"/>
      <c r="J148" s="172"/>
      <c r="K148" s="172"/>
      <c r="L148" s="172"/>
      <c r="M148" s="172"/>
    </row>
    <row r="149" spans="1:13" ht="15.75">
      <c r="A149" s="11" t="s">
        <v>292</v>
      </c>
      <c r="B149" s="8" t="s">
        <v>76</v>
      </c>
      <c r="C149" s="7"/>
      <c r="D149" s="7"/>
      <c r="E149" s="7"/>
      <c r="F149" s="7"/>
      <c r="G149" s="7"/>
      <c r="H149" s="7"/>
      <c r="I149" s="7"/>
      <c r="J149" s="17"/>
      <c r="K149" s="7"/>
      <c r="L149" s="30"/>
      <c r="M149" s="7"/>
    </row>
    <row r="150" spans="1:13" ht="15.75">
      <c r="A150" s="3"/>
      <c r="B150" s="8"/>
      <c r="C150" s="7"/>
      <c r="D150" s="7"/>
      <c r="E150" s="7"/>
      <c r="F150" s="7"/>
      <c r="G150" s="7"/>
      <c r="H150" s="7"/>
      <c r="I150" s="7"/>
      <c r="J150" s="17"/>
      <c r="K150" s="7"/>
      <c r="L150" s="30"/>
      <c r="M150" s="7"/>
    </row>
    <row r="151" spans="1:13" s="36" customFormat="1" ht="15.75">
      <c r="A151" s="3"/>
      <c r="B151" s="243" t="s">
        <v>293</v>
      </c>
      <c r="C151" s="243"/>
      <c r="D151" s="243"/>
      <c r="E151" s="243"/>
      <c r="F151" s="243"/>
      <c r="G151" s="243"/>
      <c r="H151" s="243"/>
      <c r="I151" s="243"/>
      <c r="J151" s="243"/>
      <c r="K151" s="243"/>
      <c r="L151" s="243"/>
      <c r="M151" s="243"/>
    </row>
    <row r="152" spans="1:13" ht="15.75">
      <c r="A152" s="3"/>
      <c r="B152" s="9"/>
      <c r="C152" s="9"/>
      <c r="D152" s="9"/>
      <c r="E152" s="9"/>
      <c r="F152" s="9"/>
      <c r="G152" s="9"/>
      <c r="H152" s="9"/>
      <c r="I152" s="9"/>
      <c r="J152" s="185"/>
      <c r="K152" s="9"/>
      <c r="L152" s="9"/>
      <c r="M152" s="9"/>
    </row>
    <row r="153" spans="1:13" ht="15.75">
      <c r="A153" s="3"/>
      <c r="B153" s="9"/>
      <c r="C153" s="9"/>
      <c r="D153" s="9"/>
      <c r="E153" s="9"/>
      <c r="F153" s="9"/>
      <c r="G153" s="9"/>
      <c r="H153" s="9"/>
      <c r="I153" s="9"/>
      <c r="J153" s="206" t="s">
        <v>302</v>
      </c>
      <c r="K153" s="31" t="s">
        <v>213</v>
      </c>
      <c r="L153" s="31" t="s">
        <v>77</v>
      </c>
      <c r="M153" s="9"/>
    </row>
    <row r="154" spans="1:13" ht="15.75">
      <c r="A154" s="3"/>
      <c r="B154" s="9"/>
      <c r="C154" s="9"/>
      <c r="D154" s="9"/>
      <c r="E154" s="9"/>
      <c r="F154" s="9"/>
      <c r="G154" s="9"/>
      <c r="H154" s="9"/>
      <c r="I154" s="9"/>
      <c r="J154" s="206" t="s">
        <v>108</v>
      </c>
      <c r="K154" s="31" t="s">
        <v>110</v>
      </c>
      <c r="L154" s="31"/>
      <c r="M154" s="9"/>
    </row>
    <row r="155" spans="1:13" ht="15.75">
      <c r="A155" s="3"/>
      <c r="B155" s="7"/>
      <c r="C155" s="7"/>
      <c r="D155" s="7"/>
      <c r="E155" s="7"/>
      <c r="F155" s="7"/>
      <c r="G155" s="7"/>
      <c r="H155" s="7"/>
      <c r="I155" s="7"/>
      <c r="J155" s="207" t="s">
        <v>78</v>
      </c>
      <c r="K155" s="32" t="s">
        <v>0</v>
      </c>
      <c r="L155" s="32" t="s">
        <v>78</v>
      </c>
      <c r="M155" s="7"/>
    </row>
    <row r="156" spans="1:13" s="36" customFormat="1" ht="15.75">
      <c r="A156" s="3"/>
      <c r="B156" s="243" t="s">
        <v>84</v>
      </c>
      <c r="C156" s="243"/>
      <c r="D156" s="243"/>
      <c r="E156" s="243"/>
      <c r="F156" s="243"/>
      <c r="G156" s="243"/>
      <c r="H156" s="243"/>
      <c r="I156" s="7"/>
      <c r="J156" s="208"/>
      <c r="K156" s="7"/>
      <c r="L156" s="22"/>
      <c r="M156" s="7"/>
    </row>
    <row r="157" spans="1:13" ht="15.75">
      <c r="A157" s="3"/>
      <c r="B157" s="243"/>
      <c r="C157" s="243"/>
      <c r="D157" s="243"/>
      <c r="E157" s="243"/>
      <c r="F157" s="243"/>
      <c r="G157" s="243"/>
      <c r="H157" s="243"/>
      <c r="I157" s="7"/>
      <c r="J157" s="208">
        <v>147</v>
      </c>
      <c r="K157" s="22">
        <v>147</v>
      </c>
      <c r="L157" s="33">
        <v>0</v>
      </c>
      <c r="M157" s="7"/>
    </row>
    <row r="158" spans="1:13" ht="15.75">
      <c r="A158" s="3"/>
      <c r="B158" s="23"/>
      <c r="C158" s="23"/>
      <c r="D158" s="23"/>
      <c r="E158" s="23"/>
      <c r="F158" s="23"/>
      <c r="G158" s="23"/>
      <c r="H158" s="23"/>
      <c r="I158" s="7"/>
      <c r="J158" s="208"/>
      <c r="K158" s="22"/>
      <c r="L158" s="33"/>
      <c r="M158" s="7"/>
    </row>
    <row r="159" spans="2:13" ht="15.75">
      <c r="B159" s="243" t="s">
        <v>85</v>
      </c>
      <c r="C159" s="243"/>
      <c r="D159" s="243"/>
      <c r="E159" s="243"/>
      <c r="F159" s="243"/>
      <c r="G159" s="243"/>
      <c r="H159" s="243"/>
      <c r="I159" s="7"/>
      <c r="J159" s="208"/>
      <c r="K159" s="22"/>
      <c r="L159" s="33"/>
      <c r="M159" s="7"/>
    </row>
    <row r="160" spans="2:13" ht="15.75">
      <c r="B160" s="243"/>
      <c r="C160" s="243"/>
      <c r="D160" s="243"/>
      <c r="E160" s="243"/>
      <c r="F160" s="243"/>
      <c r="G160" s="243"/>
      <c r="H160" s="243"/>
      <c r="I160" s="7"/>
      <c r="J160" s="208">
        <v>16410</v>
      </c>
      <c r="K160" s="22">
        <v>16410</v>
      </c>
      <c r="L160" s="33">
        <v>0</v>
      </c>
      <c r="M160" s="7"/>
    </row>
    <row r="161" spans="2:13" ht="15.75">
      <c r="B161" s="23"/>
      <c r="C161" s="23"/>
      <c r="D161" s="23"/>
      <c r="E161" s="23"/>
      <c r="F161" s="23"/>
      <c r="G161" s="23"/>
      <c r="H161" s="23"/>
      <c r="I161" s="7"/>
      <c r="J161" s="208"/>
      <c r="K161" s="22"/>
      <c r="L161" s="33"/>
      <c r="M161" s="7"/>
    </row>
    <row r="162" spans="2:13" ht="15.75">
      <c r="B162" s="7"/>
      <c r="C162" s="7"/>
      <c r="D162" s="7"/>
      <c r="E162" s="7"/>
      <c r="F162" s="7"/>
      <c r="G162" s="7"/>
      <c r="H162" s="7"/>
      <c r="I162" s="7"/>
      <c r="J162" s="208"/>
      <c r="K162" s="22"/>
      <c r="L162" s="33"/>
      <c r="M162" s="7"/>
    </row>
    <row r="163" spans="2:13" ht="16.5" thickBot="1">
      <c r="B163" s="7"/>
      <c r="C163" s="7"/>
      <c r="D163" s="7"/>
      <c r="E163" s="7"/>
      <c r="F163" s="7"/>
      <c r="G163" s="7"/>
      <c r="H163" s="7"/>
      <c r="I163" s="7"/>
      <c r="J163" s="209">
        <v>16557</v>
      </c>
      <c r="K163" s="24">
        <v>16557</v>
      </c>
      <c r="L163" s="34">
        <v>0</v>
      </c>
      <c r="M163" s="7"/>
    </row>
    <row r="164" spans="2:13" ht="16.5" thickTop="1">
      <c r="B164" s="7"/>
      <c r="C164" s="7"/>
      <c r="D164" s="7"/>
      <c r="E164" s="7"/>
      <c r="F164" s="7"/>
      <c r="G164" s="7"/>
      <c r="H164" s="7"/>
      <c r="I164" s="7"/>
      <c r="J164" s="17"/>
      <c r="K164" s="7"/>
      <c r="L164" s="7"/>
      <c r="M164" s="7"/>
    </row>
    <row r="165" spans="2:13" ht="15.75">
      <c r="B165" s="244" t="s">
        <v>295</v>
      </c>
      <c r="C165" s="244"/>
      <c r="D165" s="244"/>
      <c r="E165" s="244"/>
      <c r="F165" s="244"/>
      <c r="G165" s="244"/>
      <c r="H165" s="244"/>
      <c r="I165" s="244"/>
      <c r="J165" s="244"/>
      <c r="K165" s="244"/>
      <c r="L165" s="244"/>
      <c r="M165" s="244"/>
    </row>
    <row r="166" spans="2:12" ht="15.75">
      <c r="B166" s="35"/>
      <c r="C166" s="35"/>
      <c r="D166" s="35"/>
      <c r="E166" s="35"/>
      <c r="F166" s="35"/>
      <c r="G166" s="35"/>
      <c r="H166" s="35"/>
      <c r="I166" s="35"/>
      <c r="J166" s="210"/>
      <c r="K166" s="35"/>
      <c r="L166" s="35"/>
    </row>
    <row r="167" spans="1:13" ht="15.75">
      <c r="A167" s="11" t="s">
        <v>296</v>
      </c>
      <c r="B167" s="36" t="s">
        <v>170</v>
      </c>
      <c r="C167" s="36"/>
      <c r="D167" s="36"/>
      <c r="E167" s="36"/>
      <c r="F167" s="36"/>
      <c r="G167" s="36"/>
      <c r="H167" s="36"/>
      <c r="I167" s="36"/>
      <c r="J167" s="211"/>
      <c r="K167" s="36"/>
      <c r="L167" s="36"/>
      <c r="M167" s="36"/>
    </row>
    <row r="169" ht="15.75">
      <c r="B169" s="4" t="s">
        <v>297</v>
      </c>
    </row>
    <row r="171" spans="1:13" ht="15.75">
      <c r="A171" s="11" t="s">
        <v>298</v>
      </c>
      <c r="B171" s="36" t="s">
        <v>169</v>
      </c>
      <c r="C171" s="36"/>
      <c r="D171" s="36"/>
      <c r="E171" s="36"/>
      <c r="F171" s="36"/>
      <c r="G171" s="36"/>
      <c r="H171" s="36"/>
      <c r="I171" s="36"/>
      <c r="J171" s="211"/>
      <c r="K171" s="36"/>
      <c r="L171" s="36"/>
      <c r="M171" s="36"/>
    </row>
    <row r="172" ht="6.75" customHeight="1"/>
    <row r="173" ht="15.75">
      <c r="B173" s="4" t="s">
        <v>299</v>
      </c>
    </row>
    <row r="174" ht="8.25" customHeight="1"/>
    <row r="175" spans="10:12" ht="15.75">
      <c r="J175" s="212" t="s">
        <v>117</v>
      </c>
      <c r="K175" s="37"/>
      <c r="L175" s="37" t="s">
        <v>192</v>
      </c>
    </row>
    <row r="176" spans="10:12" ht="15.75">
      <c r="J176" s="213" t="s">
        <v>118</v>
      </c>
      <c r="K176" s="37"/>
      <c r="L176" s="37" t="s">
        <v>193</v>
      </c>
    </row>
    <row r="177" spans="10:12" ht="15.75">
      <c r="J177" s="214" t="s">
        <v>302</v>
      </c>
      <c r="K177" s="40"/>
      <c r="L177" s="39" t="s">
        <v>302</v>
      </c>
    </row>
    <row r="178" spans="10:12" ht="15.75">
      <c r="J178" s="37" t="s">
        <v>0</v>
      </c>
      <c r="K178" s="40"/>
      <c r="L178" s="37" t="s">
        <v>0</v>
      </c>
    </row>
    <row r="180" spans="2:12" ht="16.5" thickBot="1">
      <c r="B180" s="4" t="s">
        <v>300</v>
      </c>
      <c r="J180" s="215">
        <v>294</v>
      </c>
      <c r="K180" s="42"/>
      <c r="L180" s="43">
        <v>588</v>
      </c>
    </row>
    <row r="181" ht="16.5" thickTop="1"/>
    <row r="182" spans="2:12" ht="16.5" thickBot="1">
      <c r="B182" s="4" t="s">
        <v>198</v>
      </c>
      <c r="J182" s="216">
        <v>49</v>
      </c>
      <c r="L182" s="43">
        <v>98</v>
      </c>
    </row>
    <row r="183" spans="10:12" ht="16.5" thickTop="1">
      <c r="J183" s="217"/>
      <c r="L183" s="52"/>
    </row>
    <row r="184" spans="2:12" ht="16.5" thickBot="1">
      <c r="B184" s="4" t="s">
        <v>199</v>
      </c>
      <c r="J184" s="216">
        <v>2</v>
      </c>
      <c r="L184" s="43">
        <v>4</v>
      </c>
    </row>
    <row r="185" spans="10:12" ht="16.5" thickTop="1">
      <c r="J185" s="217"/>
      <c r="L185" s="52"/>
    </row>
    <row r="186" spans="2:12" ht="16.5" thickBot="1">
      <c r="B186" s="4" t="s">
        <v>1</v>
      </c>
      <c r="J186" s="216">
        <v>241</v>
      </c>
      <c r="L186" s="43">
        <v>463</v>
      </c>
    </row>
    <row r="187" ht="16.5" thickTop="1">
      <c r="J187" s="217"/>
    </row>
    <row r="191" ht="15.75">
      <c r="B191" s="218"/>
    </row>
    <row r="192" ht="15.75">
      <c r="B192" s="218"/>
    </row>
    <row r="196" ht="15.75">
      <c r="M196" s="35"/>
    </row>
  </sheetData>
  <sheetProtection/>
  <mergeCells count="76">
    <mergeCell ref="B65:M67"/>
    <mergeCell ref="B135:L135"/>
    <mergeCell ref="A1:M1"/>
    <mergeCell ref="A2:M2"/>
    <mergeCell ref="A3:M3"/>
    <mergeCell ref="B14:M17"/>
    <mergeCell ref="B18:M19"/>
    <mergeCell ref="B23:M24"/>
    <mergeCell ref="F30:M32"/>
    <mergeCell ref="B39:E39"/>
    <mergeCell ref="F39:M40"/>
    <mergeCell ref="B40:E40"/>
    <mergeCell ref="B47:M47"/>
    <mergeCell ref="B51:M52"/>
    <mergeCell ref="B56:M56"/>
    <mergeCell ref="B60:M61"/>
    <mergeCell ref="B71:M72"/>
    <mergeCell ref="B76:M77"/>
    <mergeCell ref="B81:M81"/>
    <mergeCell ref="E84:F84"/>
    <mergeCell ref="E85:F87"/>
    <mergeCell ref="G85:H87"/>
    <mergeCell ref="I85:I87"/>
    <mergeCell ref="J85:J87"/>
    <mergeCell ref="K85:K87"/>
    <mergeCell ref="E88:F88"/>
    <mergeCell ref="G88:H88"/>
    <mergeCell ref="E89:F89"/>
    <mergeCell ref="G89:H89"/>
    <mergeCell ref="E90:F90"/>
    <mergeCell ref="G90:H90"/>
    <mergeCell ref="E91:F91"/>
    <mergeCell ref="G91:H91"/>
    <mergeCell ref="E92:F92"/>
    <mergeCell ref="G92:H92"/>
    <mergeCell ref="E93:F93"/>
    <mergeCell ref="G93:H93"/>
    <mergeCell ref="E94:F94"/>
    <mergeCell ref="G94:H94"/>
    <mergeCell ref="E95:F95"/>
    <mergeCell ref="G95:H95"/>
    <mergeCell ref="E96:F96"/>
    <mergeCell ref="G96:H96"/>
    <mergeCell ref="E97:F97"/>
    <mergeCell ref="G97:H97"/>
    <mergeCell ref="E98:F98"/>
    <mergeCell ref="G98:H98"/>
    <mergeCell ref="E99:F99"/>
    <mergeCell ref="G99:H99"/>
    <mergeCell ref="E112:F112"/>
    <mergeCell ref="E100:F100"/>
    <mergeCell ref="G100:H100"/>
    <mergeCell ref="E101:F101"/>
    <mergeCell ref="G101:H101"/>
    <mergeCell ref="E102:F102"/>
    <mergeCell ref="G102:H102"/>
    <mergeCell ref="B146:M147"/>
    <mergeCell ref="B127:M127"/>
    <mergeCell ref="B131:L131"/>
    <mergeCell ref="C139:M140"/>
    <mergeCell ref="E103:F103"/>
    <mergeCell ref="G103:H103"/>
    <mergeCell ref="G104:H104"/>
    <mergeCell ref="E105:F105"/>
    <mergeCell ref="G105:H105"/>
    <mergeCell ref="E110:F111"/>
    <mergeCell ref="B151:M151"/>
    <mergeCell ref="B156:H157"/>
    <mergeCell ref="B159:H160"/>
    <mergeCell ref="B165:M165"/>
    <mergeCell ref="C142:M143"/>
    <mergeCell ref="E114:F114"/>
    <mergeCell ref="E115:F115"/>
    <mergeCell ref="E119:F119"/>
    <mergeCell ref="E120:F120"/>
    <mergeCell ref="E121:F121"/>
  </mergeCells>
  <printOptions/>
  <pageMargins left="0.7480314960629921" right="0.4724409448818898" top="0.7480314960629921" bottom="0.6299212598425197" header="0.5118110236220472" footer="0.8661417322834646"/>
  <pageSetup firstPageNumber="5" useFirstPageNumber="1" fitToHeight="4" horizontalDpi="600" verticalDpi="600" orientation="portrait" scale="67" r:id="rId1"/>
  <headerFooter alignWithMargins="0">
    <oddFooter>&amp;RPage &amp;P</oddFooter>
  </headerFooter>
  <rowBreaks count="2" manualBreakCount="2">
    <brk id="62" max="255" man="1"/>
    <brk id="124" max="255" man="1"/>
  </rowBreaks>
</worksheet>
</file>

<file path=xl/worksheets/sheet6.xml><?xml version="1.0" encoding="utf-8"?>
<worksheet xmlns="http://schemas.openxmlformats.org/spreadsheetml/2006/main" xmlns:r="http://schemas.openxmlformats.org/officeDocument/2006/relationships">
  <dimension ref="A1:AA180"/>
  <sheetViews>
    <sheetView tabSelected="1" view="pageBreakPreview" zoomScaleNormal="85" zoomScaleSheetLayoutView="100" zoomScalePageLayoutView="0" workbookViewId="0" topLeftCell="A43">
      <selection activeCell="K174" sqref="K174"/>
    </sheetView>
  </sheetViews>
  <sheetFormatPr defaultColWidth="9.140625" defaultRowHeight="12.75"/>
  <cols>
    <col min="1" max="1" width="12.140625" style="4" bestFit="1" customWidth="1"/>
    <col min="2" max="8" width="9.140625" style="4" customWidth="1"/>
    <col min="9" max="9" width="10.421875" style="4" customWidth="1"/>
    <col min="10" max="10" width="11.7109375" style="4" customWidth="1"/>
    <col min="11" max="11" width="10.00390625" style="4" customWidth="1"/>
    <col min="12" max="16384" width="9.140625" style="4" customWidth="1"/>
  </cols>
  <sheetData>
    <row r="1" spans="1:15" ht="15.75">
      <c r="A1" s="269" t="s">
        <v>11</v>
      </c>
      <c r="B1" s="269"/>
      <c r="C1" s="269"/>
      <c r="D1" s="269"/>
      <c r="E1" s="269"/>
      <c r="F1" s="269"/>
      <c r="G1" s="269"/>
      <c r="H1" s="269"/>
      <c r="I1" s="269"/>
      <c r="J1" s="269"/>
      <c r="K1" s="269"/>
      <c r="L1" s="7"/>
      <c r="M1" s="7"/>
      <c r="N1" s="7"/>
      <c r="O1" s="7"/>
    </row>
    <row r="2" spans="1:15" ht="15.75">
      <c r="A2" s="269" t="s">
        <v>114</v>
      </c>
      <c r="B2" s="269"/>
      <c r="C2" s="269"/>
      <c r="D2" s="269"/>
      <c r="E2" s="269"/>
      <c r="F2" s="269"/>
      <c r="G2" s="269"/>
      <c r="H2" s="269"/>
      <c r="I2" s="269"/>
      <c r="J2" s="269"/>
      <c r="K2" s="269"/>
      <c r="L2" s="7"/>
      <c r="M2" s="7"/>
      <c r="N2" s="7"/>
      <c r="O2" s="7"/>
    </row>
    <row r="3" spans="1:15" ht="15.75" customHeight="1">
      <c r="A3" s="269" t="s">
        <v>331</v>
      </c>
      <c r="B3" s="269"/>
      <c r="C3" s="269"/>
      <c r="D3" s="269"/>
      <c r="E3" s="269"/>
      <c r="F3" s="269"/>
      <c r="G3" s="269"/>
      <c r="H3" s="269"/>
      <c r="I3" s="269"/>
      <c r="J3" s="269"/>
      <c r="K3" s="269"/>
      <c r="L3" s="269"/>
      <c r="M3" s="269"/>
      <c r="N3" s="7"/>
      <c r="O3" s="7"/>
    </row>
    <row r="4" spans="1:15" ht="15.75">
      <c r="A4" s="46"/>
      <c r="B4" s="6"/>
      <c r="C4" s="6"/>
      <c r="D4" s="6"/>
      <c r="E4" s="6"/>
      <c r="F4" s="6"/>
      <c r="G4" s="6"/>
      <c r="H4" s="6"/>
      <c r="I4" s="6"/>
      <c r="J4" s="6"/>
      <c r="K4" s="6"/>
      <c r="L4" s="6"/>
      <c r="M4" s="6"/>
      <c r="N4" s="7"/>
      <c r="O4" s="7"/>
    </row>
    <row r="6" spans="1:15" ht="15.75">
      <c r="A6" s="32" t="s">
        <v>148</v>
      </c>
      <c r="B6" s="8" t="s">
        <v>165</v>
      </c>
      <c r="C6" s="7"/>
      <c r="D6" s="7"/>
      <c r="E6" s="7"/>
      <c r="F6" s="7"/>
      <c r="G6" s="7"/>
      <c r="H6" s="7"/>
      <c r="I6" s="7"/>
      <c r="J6" s="7"/>
      <c r="K6" s="7"/>
      <c r="L6" s="7"/>
      <c r="M6" s="7"/>
      <c r="N6" s="7"/>
      <c r="O6" s="7"/>
    </row>
    <row r="7" spans="1:15" ht="15.75">
      <c r="A7" s="32"/>
      <c r="B7" s="8" t="s">
        <v>206</v>
      </c>
      <c r="C7" s="7"/>
      <c r="D7" s="7"/>
      <c r="E7" s="7"/>
      <c r="F7" s="7"/>
      <c r="G7" s="7"/>
      <c r="H7" s="7"/>
      <c r="I7" s="7"/>
      <c r="J7" s="7"/>
      <c r="K7" s="7"/>
      <c r="L7" s="7"/>
      <c r="M7" s="7"/>
      <c r="N7" s="7"/>
      <c r="O7" s="7"/>
    </row>
    <row r="9" spans="1:15" ht="15.75">
      <c r="A9" s="32" t="s">
        <v>150</v>
      </c>
      <c r="B9" s="8" t="s">
        <v>46</v>
      </c>
      <c r="C9" s="7"/>
      <c r="D9" s="7"/>
      <c r="E9" s="7"/>
      <c r="F9" s="7"/>
      <c r="G9" s="7"/>
      <c r="H9" s="7"/>
      <c r="I9" s="7"/>
      <c r="J9" s="7"/>
      <c r="K9" s="7"/>
      <c r="L9" s="7"/>
      <c r="M9" s="7"/>
      <c r="N9" s="7"/>
      <c r="O9" s="7"/>
    </row>
    <row r="10" spans="1:15" ht="15.75">
      <c r="A10" s="32"/>
      <c r="B10" s="8"/>
      <c r="C10" s="7"/>
      <c r="D10" s="7"/>
      <c r="E10" s="7"/>
      <c r="F10" s="7"/>
      <c r="G10" s="7"/>
      <c r="H10" s="7"/>
      <c r="I10" s="7"/>
      <c r="J10" s="7"/>
      <c r="K10" s="7"/>
      <c r="L10" s="7"/>
      <c r="M10" s="7"/>
      <c r="N10" s="7"/>
      <c r="O10" s="7"/>
    </row>
    <row r="11" spans="1:15" s="2" customFormat="1" ht="15.75">
      <c r="A11" s="32"/>
      <c r="B11" s="243" t="s">
        <v>358</v>
      </c>
      <c r="C11" s="243"/>
      <c r="D11" s="243"/>
      <c r="E11" s="243"/>
      <c r="F11" s="243"/>
      <c r="G11" s="243"/>
      <c r="H11" s="243"/>
      <c r="I11" s="243"/>
      <c r="J11" s="243"/>
      <c r="K11" s="243"/>
      <c r="L11" s="275"/>
      <c r="M11" s="275"/>
      <c r="N11" s="7"/>
      <c r="O11" s="7"/>
    </row>
    <row r="12" spans="1:15" s="2" customFormat="1" ht="15.75">
      <c r="A12" s="32"/>
      <c r="B12" s="243"/>
      <c r="C12" s="243"/>
      <c r="D12" s="243"/>
      <c r="E12" s="243"/>
      <c r="F12" s="243"/>
      <c r="G12" s="243"/>
      <c r="H12" s="243"/>
      <c r="I12" s="243"/>
      <c r="J12" s="243"/>
      <c r="K12" s="243"/>
      <c r="L12" s="275"/>
      <c r="M12" s="275"/>
      <c r="N12" s="7"/>
      <c r="O12" s="7"/>
    </row>
    <row r="13" spans="1:15" s="2" customFormat="1" ht="15.75">
      <c r="A13" s="32"/>
      <c r="B13" s="243"/>
      <c r="C13" s="243"/>
      <c r="D13" s="243"/>
      <c r="E13" s="243"/>
      <c r="F13" s="243"/>
      <c r="G13" s="243"/>
      <c r="H13" s="243"/>
      <c r="I13" s="243"/>
      <c r="J13" s="243"/>
      <c r="K13" s="243"/>
      <c r="L13" s="275"/>
      <c r="M13" s="275"/>
      <c r="N13" s="7"/>
      <c r="O13" s="7"/>
    </row>
    <row r="14" spans="1:15" s="2" customFormat="1" ht="15.75">
      <c r="A14" s="32"/>
      <c r="B14" s="243"/>
      <c r="C14" s="243"/>
      <c r="D14" s="243"/>
      <c r="E14" s="243"/>
      <c r="F14" s="243"/>
      <c r="G14" s="243"/>
      <c r="H14" s="243"/>
      <c r="I14" s="243"/>
      <c r="J14" s="243"/>
      <c r="K14" s="243"/>
      <c r="L14" s="275"/>
      <c r="M14" s="275"/>
      <c r="N14" s="7"/>
      <c r="O14" s="7"/>
    </row>
    <row r="15" spans="1:15" s="2" customFormat="1" ht="15.75">
      <c r="A15" s="32"/>
      <c r="B15" s="9"/>
      <c r="C15" s="9"/>
      <c r="D15" s="9"/>
      <c r="E15" s="9"/>
      <c r="F15" s="9"/>
      <c r="G15" s="9"/>
      <c r="H15" s="9"/>
      <c r="I15" s="9"/>
      <c r="J15" s="9"/>
      <c r="K15" s="9"/>
      <c r="L15" s="9"/>
      <c r="M15" s="7"/>
      <c r="N15" s="7"/>
      <c r="O15" s="47"/>
    </row>
    <row r="16" spans="1:13" s="2" customFormat="1" ht="15.75">
      <c r="A16" s="32"/>
      <c r="B16" s="243" t="s">
        <v>149</v>
      </c>
      <c r="C16" s="243"/>
      <c r="D16" s="243"/>
      <c r="E16" s="243"/>
      <c r="F16" s="243"/>
      <c r="G16" s="243"/>
      <c r="H16" s="243"/>
      <c r="I16" s="243"/>
      <c r="J16" s="243"/>
      <c r="K16" s="243"/>
      <c r="L16" s="277"/>
      <c r="M16" s="277"/>
    </row>
    <row r="17" spans="1:27" s="2" customFormat="1" ht="15.75">
      <c r="A17" s="32"/>
      <c r="B17" s="243"/>
      <c r="C17" s="243"/>
      <c r="D17" s="243"/>
      <c r="E17" s="243"/>
      <c r="F17" s="243"/>
      <c r="G17" s="243"/>
      <c r="H17" s="243"/>
      <c r="I17" s="243"/>
      <c r="J17" s="243"/>
      <c r="K17" s="243"/>
      <c r="L17" s="277"/>
      <c r="M17" s="277"/>
      <c r="P17" s="243"/>
      <c r="Q17" s="243"/>
      <c r="R17" s="243"/>
      <c r="S17" s="243"/>
      <c r="T17" s="243"/>
      <c r="U17" s="243"/>
      <c r="V17" s="243"/>
      <c r="W17" s="243"/>
      <c r="X17" s="243"/>
      <c r="Y17" s="243"/>
      <c r="Z17" s="275"/>
      <c r="AA17" s="275"/>
    </row>
    <row r="18" spans="1:27" ht="15.75">
      <c r="A18" s="32"/>
      <c r="B18" s="9"/>
      <c r="C18" s="9"/>
      <c r="D18" s="9"/>
      <c r="E18" s="9"/>
      <c r="F18" s="9"/>
      <c r="G18" s="9"/>
      <c r="H18" s="9"/>
      <c r="I18" s="9"/>
      <c r="J18" s="9"/>
      <c r="K18" s="9"/>
      <c r="P18" s="243"/>
      <c r="Q18" s="243"/>
      <c r="R18" s="243"/>
      <c r="S18" s="243"/>
      <c r="T18" s="243"/>
      <c r="U18" s="243"/>
      <c r="V18" s="243"/>
      <c r="W18" s="243"/>
      <c r="X18" s="243"/>
      <c r="Y18" s="243"/>
      <c r="Z18" s="275"/>
      <c r="AA18" s="275"/>
    </row>
    <row r="19" spans="1:27" ht="15.75">
      <c r="A19" s="32" t="s">
        <v>151</v>
      </c>
      <c r="B19" s="48" t="s">
        <v>123</v>
      </c>
      <c r="C19" s="7"/>
      <c r="D19" s="7"/>
      <c r="E19" s="7"/>
      <c r="F19" s="7"/>
      <c r="G19" s="7"/>
      <c r="H19" s="7"/>
      <c r="I19" s="7"/>
      <c r="J19" s="7"/>
      <c r="K19" s="7"/>
      <c r="P19" s="276"/>
      <c r="Q19" s="276"/>
      <c r="R19" s="276"/>
      <c r="S19" s="276"/>
      <c r="T19" s="276"/>
      <c r="U19" s="276"/>
      <c r="V19" s="276"/>
      <c r="W19" s="276"/>
      <c r="X19" s="276"/>
      <c r="Y19" s="276"/>
      <c r="Z19" s="275"/>
      <c r="AA19" s="275"/>
    </row>
    <row r="20" spans="1:11" ht="15.75">
      <c r="A20" s="32"/>
      <c r="B20" s="8"/>
      <c r="C20" s="7"/>
      <c r="D20" s="7"/>
      <c r="E20" s="7"/>
      <c r="F20" s="7"/>
      <c r="G20" s="7"/>
      <c r="H20" s="7"/>
      <c r="I20" s="7"/>
      <c r="J20" s="7"/>
      <c r="K20" s="7"/>
    </row>
    <row r="21" spans="1:11" ht="15.75">
      <c r="A21" s="32"/>
      <c r="B21" s="8"/>
      <c r="C21" s="49"/>
      <c r="D21" s="49"/>
      <c r="F21" s="7"/>
      <c r="G21" s="28" t="s">
        <v>117</v>
      </c>
      <c r="H21" s="7"/>
      <c r="I21" s="50" t="s">
        <v>124</v>
      </c>
      <c r="J21" s="28"/>
      <c r="K21" s="50"/>
    </row>
    <row r="22" spans="1:11" ht="15.75">
      <c r="A22" s="32"/>
      <c r="B22" s="8"/>
      <c r="C22" s="49"/>
      <c r="D22" s="49"/>
      <c r="E22" s="49"/>
      <c r="F22" s="7"/>
      <c r="G22" s="32" t="s">
        <v>118</v>
      </c>
      <c r="H22" s="7"/>
      <c r="I22" s="28" t="s">
        <v>125</v>
      </c>
      <c r="J22" s="28"/>
      <c r="K22" s="28"/>
    </row>
    <row r="23" spans="1:11" ht="15.75">
      <c r="A23" s="32"/>
      <c r="B23" s="8"/>
      <c r="C23" s="49"/>
      <c r="D23" s="49"/>
      <c r="E23" s="49"/>
      <c r="F23" s="7"/>
      <c r="G23" s="46" t="s">
        <v>302</v>
      </c>
      <c r="H23" s="7"/>
      <c r="I23" s="46" t="s">
        <v>294</v>
      </c>
      <c r="J23" s="28"/>
      <c r="K23" s="28"/>
    </row>
    <row r="24" spans="1:11" ht="15.75">
      <c r="A24" s="32"/>
      <c r="B24" s="8"/>
      <c r="C24" s="49"/>
      <c r="D24" s="49"/>
      <c r="E24" s="49"/>
      <c r="F24" s="7"/>
      <c r="G24" s="28" t="s">
        <v>0</v>
      </c>
      <c r="H24" s="7"/>
      <c r="I24" s="28" t="s">
        <v>0</v>
      </c>
      <c r="J24" s="28"/>
      <c r="K24" s="28"/>
    </row>
    <row r="25" spans="1:11" ht="15.75">
      <c r="A25" s="32"/>
      <c r="B25" s="8"/>
      <c r="C25" s="49"/>
      <c r="D25" s="49"/>
      <c r="E25" s="49"/>
      <c r="F25" s="7"/>
      <c r="G25" s="7"/>
      <c r="H25" s="7"/>
      <c r="I25" s="28"/>
      <c r="J25" s="28"/>
      <c r="K25" s="28"/>
    </row>
    <row r="26" spans="1:14" ht="15.75">
      <c r="A26" s="32"/>
      <c r="B26" s="49" t="s">
        <v>1</v>
      </c>
      <c r="C26" s="7"/>
      <c r="D26" s="7"/>
      <c r="E26" s="49"/>
      <c r="F26" s="7"/>
      <c r="G26" s="22">
        <v>4176</v>
      </c>
      <c r="H26" s="7"/>
      <c r="I26" s="51">
        <v>3712</v>
      </c>
      <c r="J26" s="51"/>
      <c r="K26" s="51"/>
      <c r="L26" s="7"/>
      <c r="M26" s="7"/>
      <c r="N26" s="17"/>
    </row>
    <row r="27" spans="1:14" ht="15.75">
      <c r="A27" s="32"/>
      <c r="B27" s="49" t="s">
        <v>6</v>
      </c>
      <c r="C27" s="7"/>
      <c r="D27" s="7"/>
      <c r="E27" s="49"/>
      <c r="F27" s="7"/>
      <c r="G27" s="22">
        <v>694</v>
      </c>
      <c r="H27" s="7"/>
      <c r="I27" s="51">
        <v>506</v>
      </c>
      <c r="J27" s="51"/>
      <c r="K27" s="51"/>
      <c r="L27" s="7"/>
      <c r="M27" s="7"/>
      <c r="N27" s="47"/>
    </row>
    <row r="29" spans="1:26" s="18" customFormat="1" ht="15.75" customHeight="1">
      <c r="A29" s="31"/>
      <c r="B29" s="243" t="s">
        <v>357</v>
      </c>
      <c r="C29" s="243"/>
      <c r="D29" s="243"/>
      <c r="E29" s="243"/>
      <c r="F29" s="243"/>
      <c r="G29" s="243"/>
      <c r="H29" s="243"/>
      <c r="I29" s="243"/>
      <c r="J29" s="243"/>
      <c r="K29" s="243"/>
      <c r="L29" s="243"/>
      <c r="M29" s="243"/>
      <c r="N29" s="16"/>
      <c r="O29" s="219"/>
      <c r="P29" s="220"/>
      <c r="Q29" s="220"/>
      <c r="R29" s="220"/>
      <c r="S29" s="220"/>
      <c r="T29" s="220"/>
      <c r="U29" s="220"/>
      <c r="V29" s="220"/>
      <c r="W29" s="220"/>
      <c r="X29" s="220"/>
      <c r="Y29" s="220"/>
      <c r="Z29" s="220"/>
    </row>
    <row r="30" spans="1:26" s="18" customFormat="1" ht="15.75">
      <c r="A30" s="31"/>
      <c r="B30" s="243"/>
      <c r="C30" s="243"/>
      <c r="D30" s="243"/>
      <c r="E30" s="243"/>
      <c r="F30" s="243"/>
      <c r="G30" s="243"/>
      <c r="H30" s="243"/>
      <c r="I30" s="243"/>
      <c r="J30" s="243"/>
      <c r="K30" s="243"/>
      <c r="L30" s="243"/>
      <c r="M30" s="243"/>
      <c r="N30" s="16"/>
      <c r="O30" s="220"/>
      <c r="P30" s="220"/>
      <c r="Q30" s="220"/>
      <c r="R30" s="220"/>
      <c r="S30" s="220"/>
      <c r="T30" s="220"/>
      <c r="U30" s="220"/>
      <c r="V30" s="220"/>
      <c r="W30" s="220"/>
      <c r="X30" s="220"/>
      <c r="Y30" s="220"/>
      <c r="Z30" s="220"/>
    </row>
    <row r="31" spans="1:26" s="18" customFormat="1" ht="15.75">
      <c r="A31" s="31"/>
      <c r="B31" s="243"/>
      <c r="C31" s="243"/>
      <c r="D31" s="243"/>
      <c r="E31" s="243"/>
      <c r="F31" s="243"/>
      <c r="G31" s="243"/>
      <c r="H31" s="243"/>
      <c r="I31" s="243"/>
      <c r="J31" s="243"/>
      <c r="K31" s="243"/>
      <c r="L31" s="243"/>
      <c r="M31" s="243"/>
      <c r="N31" s="16"/>
      <c r="O31" s="220"/>
      <c r="P31" s="220"/>
      <c r="Q31" s="220"/>
      <c r="R31" s="220"/>
      <c r="S31" s="220"/>
      <c r="T31" s="220"/>
      <c r="U31" s="220"/>
      <c r="V31" s="220"/>
      <c r="W31" s="220"/>
      <c r="X31" s="220"/>
      <c r="Y31" s="220"/>
      <c r="Z31" s="220"/>
    </row>
    <row r="32" spans="1:26" s="18" customFormat="1" ht="15.75">
      <c r="A32" s="31"/>
      <c r="B32" s="243"/>
      <c r="C32" s="243"/>
      <c r="D32" s="243"/>
      <c r="E32" s="243"/>
      <c r="F32" s="243"/>
      <c r="G32" s="243"/>
      <c r="H32" s="243"/>
      <c r="I32" s="243"/>
      <c r="J32" s="243"/>
      <c r="K32" s="243"/>
      <c r="L32" s="243"/>
      <c r="M32" s="243"/>
      <c r="N32" s="16"/>
      <c r="O32" s="220"/>
      <c r="P32" s="220"/>
      <c r="Q32" s="220"/>
      <c r="R32" s="220"/>
      <c r="S32" s="220"/>
      <c r="T32" s="220"/>
      <c r="U32" s="220"/>
      <c r="V32" s="220"/>
      <c r="W32" s="220"/>
      <c r="X32" s="220"/>
      <c r="Y32" s="220"/>
      <c r="Z32" s="220"/>
    </row>
    <row r="33" spans="1:14" ht="15.75">
      <c r="A33" s="32"/>
      <c r="B33" s="19"/>
      <c r="C33" s="19"/>
      <c r="D33" s="19"/>
      <c r="E33" s="19"/>
      <c r="F33" s="19"/>
      <c r="G33" s="19"/>
      <c r="H33" s="19"/>
      <c r="I33" s="19"/>
      <c r="J33" s="19"/>
      <c r="K33" s="19"/>
      <c r="L33" s="7"/>
      <c r="M33" s="7"/>
      <c r="N33" s="7"/>
    </row>
    <row r="34" spans="1:14" ht="15.75">
      <c r="A34" s="32" t="s">
        <v>152</v>
      </c>
      <c r="B34" s="8" t="s">
        <v>49</v>
      </c>
      <c r="C34" s="7"/>
      <c r="D34" s="7"/>
      <c r="E34" s="7"/>
      <c r="F34" s="7"/>
      <c r="G34" s="7"/>
      <c r="H34" s="7"/>
      <c r="I34" s="7"/>
      <c r="J34" s="7"/>
      <c r="K34" s="7"/>
      <c r="L34" s="7"/>
      <c r="M34" s="7"/>
      <c r="N34" s="7"/>
    </row>
    <row r="35" spans="1:14" ht="15.75">
      <c r="A35" s="32"/>
      <c r="B35" s="8"/>
      <c r="C35" s="7"/>
      <c r="D35" s="7"/>
      <c r="E35" s="7"/>
      <c r="F35" s="7"/>
      <c r="G35" s="7"/>
      <c r="H35" s="7"/>
      <c r="I35" s="7"/>
      <c r="J35" s="7"/>
      <c r="K35" s="7"/>
      <c r="L35" s="7"/>
      <c r="M35" s="7"/>
      <c r="N35" s="7"/>
    </row>
    <row r="36" spans="1:14" ht="15.75">
      <c r="A36" s="32"/>
      <c r="B36" s="243" t="s">
        <v>303</v>
      </c>
      <c r="C36" s="243"/>
      <c r="D36" s="243"/>
      <c r="E36" s="243"/>
      <c r="F36" s="243"/>
      <c r="G36" s="243"/>
      <c r="H36" s="243"/>
      <c r="I36" s="243"/>
      <c r="J36" s="243"/>
      <c r="K36" s="243"/>
      <c r="L36" s="275"/>
      <c r="M36" s="275"/>
      <c r="N36" s="7"/>
    </row>
    <row r="37" spans="1:14" ht="15.75">
      <c r="A37" s="32"/>
      <c r="B37" s="243"/>
      <c r="C37" s="243"/>
      <c r="D37" s="243"/>
      <c r="E37" s="243"/>
      <c r="F37" s="243"/>
      <c r="G37" s="243"/>
      <c r="H37" s="243"/>
      <c r="I37" s="243"/>
      <c r="J37" s="243"/>
      <c r="K37" s="243"/>
      <c r="L37" s="275"/>
      <c r="M37" s="275"/>
      <c r="N37" s="7"/>
    </row>
    <row r="38" spans="1:13" ht="15.75">
      <c r="A38" s="32"/>
      <c r="B38" s="243"/>
      <c r="C38" s="243"/>
      <c r="D38" s="243"/>
      <c r="E38" s="243"/>
      <c r="F38" s="243"/>
      <c r="G38" s="243"/>
      <c r="H38" s="243"/>
      <c r="I38" s="243"/>
      <c r="J38" s="243"/>
      <c r="K38" s="243"/>
      <c r="L38" s="275"/>
      <c r="M38" s="275"/>
    </row>
    <row r="39" spans="1:11" ht="15.75">
      <c r="A39" s="32" t="s">
        <v>153</v>
      </c>
      <c r="B39" s="8" t="s">
        <v>50</v>
      </c>
      <c r="C39" s="9"/>
      <c r="D39" s="9"/>
      <c r="E39" s="9"/>
      <c r="F39" s="9"/>
      <c r="G39" s="9"/>
      <c r="H39" s="9"/>
      <c r="I39" s="9"/>
      <c r="J39" s="9"/>
      <c r="K39" s="9"/>
    </row>
    <row r="40" spans="1:11" ht="15.75">
      <c r="A40" s="32"/>
      <c r="B40" s="8"/>
      <c r="C40" s="9"/>
      <c r="D40" s="9"/>
      <c r="E40" s="9"/>
      <c r="F40" s="9"/>
      <c r="G40" s="9"/>
      <c r="H40" s="9"/>
      <c r="I40" s="9"/>
      <c r="J40" s="9"/>
      <c r="K40" s="9"/>
    </row>
    <row r="41" spans="1:13" ht="15.75">
      <c r="A41" s="32"/>
      <c r="B41" s="243" t="s">
        <v>329</v>
      </c>
      <c r="C41" s="243"/>
      <c r="D41" s="243"/>
      <c r="E41" s="243"/>
      <c r="F41" s="243"/>
      <c r="G41" s="243"/>
      <c r="H41" s="243"/>
      <c r="I41" s="243"/>
      <c r="J41" s="243"/>
      <c r="K41" s="243"/>
      <c r="L41" s="270"/>
      <c r="M41" s="270"/>
    </row>
    <row r="42" spans="1:11" ht="15" customHeight="1">
      <c r="A42" s="32"/>
      <c r="B42" s="35"/>
      <c r="C42" s="35"/>
      <c r="D42" s="35"/>
      <c r="E42" s="35"/>
      <c r="F42" s="35"/>
      <c r="G42" s="35"/>
      <c r="H42" s="35"/>
      <c r="I42" s="35"/>
      <c r="J42" s="35"/>
      <c r="K42" s="35"/>
    </row>
    <row r="43" spans="1:11" ht="15.75">
      <c r="A43" s="32" t="s">
        <v>154</v>
      </c>
      <c r="B43" s="8" t="s">
        <v>51</v>
      </c>
      <c r="C43" s="9"/>
      <c r="D43" s="9"/>
      <c r="E43" s="9"/>
      <c r="F43" s="9"/>
      <c r="G43" s="9"/>
      <c r="H43" s="9"/>
      <c r="I43" s="9"/>
      <c r="J43" s="9"/>
      <c r="K43" s="9"/>
    </row>
    <row r="44" spans="1:11" ht="15.75">
      <c r="A44" s="32"/>
      <c r="B44" s="8"/>
      <c r="C44" s="9"/>
      <c r="D44" s="9"/>
      <c r="E44" s="9"/>
      <c r="F44" s="9"/>
      <c r="G44" s="9"/>
      <c r="H44" s="9"/>
      <c r="I44" s="9"/>
      <c r="J44" s="9"/>
      <c r="K44" s="9"/>
    </row>
    <row r="45" spans="1:11" ht="15.75">
      <c r="A45" s="32"/>
      <c r="B45" s="179" t="s">
        <v>126</v>
      </c>
      <c r="C45" s="9"/>
      <c r="D45" s="9"/>
      <c r="E45" s="9"/>
      <c r="F45" s="9"/>
      <c r="G45" s="9"/>
      <c r="H45" s="9"/>
      <c r="I45" s="9"/>
      <c r="J45" s="9"/>
      <c r="K45" s="9"/>
    </row>
    <row r="46" spans="1:11" ht="15.75">
      <c r="A46" s="32"/>
      <c r="B46" s="7"/>
      <c r="C46" s="9"/>
      <c r="D46" s="9"/>
      <c r="E46" s="9"/>
      <c r="F46" s="9"/>
      <c r="G46" s="9"/>
      <c r="H46" s="9"/>
      <c r="I46" s="37" t="s">
        <v>117</v>
      </c>
      <c r="J46" s="37"/>
      <c r="K46" s="37" t="s">
        <v>192</v>
      </c>
    </row>
    <row r="47" spans="1:11" ht="15.75">
      <c r="A47" s="32"/>
      <c r="B47" s="7"/>
      <c r="C47" s="9"/>
      <c r="D47" s="9"/>
      <c r="E47" s="9"/>
      <c r="F47" s="9"/>
      <c r="G47" s="9"/>
      <c r="H47" s="9"/>
      <c r="I47" s="37" t="s">
        <v>118</v>
      </c>
      <c r="J47" s="37"/>
      <c r="K47" s="37" t="s">
        <v>193</v>
      </c>
    </row>
    <row r="48" spans="1:11" ht="15.75">
      <c r="A48" s="32"/>
      <c r="B48" s="7"/>
      <c r="C48" s="9"/>
      <c r="D48" s="9"/>
      <c r="E48" s="9"/>
      <c r="F48" s="9"/>
      <c r="G48" s="9"/>
      <c r="H48" s="9"/>
      <c r="I48" s="39" t="s">
        <v>302</v>
      </c>
      <c r="J48" s="40"/>
      <c r="K48" s="39" t="s">
        <v>302</v>
      </c>
    </row>
    <row r="49" spans="1:24" ht="15.75">
      <c r="A49" s="32"/>
      <c r="B49" s="7"/>
      <c r="C49" s="9"/>
      <c r="D49" s="9"/>
      <c r="E49" s="9"/>
      <c r="F49" s="9"/>
      <c r="G49" s="9"/>
      <c r="H49" s="28"/>
      <c r="I49" s="37" t="s">
        <v>0</v>
      </c>
      <c r="J49" s="40"/>
      <c r="K49" s="37" t="s">
        <v>0</v>
      </c>
      <c r="L49" s="7"/>
      <c r="M49" s="7"/>
      <c r="N49" s="7"/>
      <c r="O49" s="7"/>
      <c r="P49" s="7"/>
      <c r="Q49" s="7"/>
      <c r="R49" s="7"/>
      <c r="S49" s="7"/>
      <c r="T49" s="7"/>
      <c r="U49" s="7"/>
      <c r="V49" s="7"/>
      <c r="W49" s="7"/>
      <c r="X49" s="7"/>
    </row>
    <row r="50" spans="1:24" ht="15.75">
      <c r="A50" s="32"/>
      <c r="B50" s="7" t="s">
        <v>182</v>
      </c>
      <c r="C50" s="9"/>
      <c r="D50" s="9"/>
      <c r="E50" s="9"/>
      <c r="F50" s="9"/>
      <c r="G50" s="9"/>
      <c r="H50" s="9"/>
      <c r="I50" s="28"/>
      <c r="J50" s="7"/>
      <c r="K50" s="28"/>
      <c r="L50" s="7"/>
      <c r="M50" s="7"/>
      <c r="N50" s="7"/>
      <c r="O50" s="7"/>
      <c r="P50" s="7"/>
      <c r="Q50" s="7"/>
      <c r="R50" s="7"/>
      <c r="S50" s="7"/>
      <c r="T50" s="7"/>
      <c r="U50" s="7"/>
      <c r="V50" s="7"/>
      <c r="W50" s="7"/>
      <c r="X50" s="7"/>
    </row>
    <row r="51" spans="1:24" ht="16.5" thickBot="1">
      <c r="A51" s="32"/>
      <c r="B51" s="221" t="s">
        <v>167</v>
      </c>
      <c r="C51" s="9"/>
      <c r="D51" s="9"/>
      <c r="E51" s="9"/>
      <c r="F51" s="9"/>
      <c r="G51" s="9"/>
      <c r="H51" s="9"/>
      <c r="I51" s="43">
        <v>222</v>
      </c>
      <c r="J51" s="53"/>
      <c r="K51" s="43">
        <v>404</v>
      </c>
      <c r="L51" s="7"/>
      <c r="M51" s="54"/>
      <c r="N51" s="7"/>
      <c r="O51" s="7"/>
      <c r="P51" s="7"/>
      <c r="Q51" s="7"/>
      <c r="R51" s="7"/>
      <c r="S51" s="7"/>
      <c r="T51" s="7"/>
      <c r="U51" s="7"/>
      <c r="V51" s="7"/>
      <c r="W51" s="7"/>
      <c r="X51" s="7"/>
    </row>
    <row r="52" spans="1:24" ht="16.5" thickTop="1">
      <c r="A52" s="32"/>
      <c r="B52" s="7"/>
      <c r="C52" s="9"/>
      <c r="D52" s="9"/>
      <c r="E52" s="9"/>
      <c r="F52" s="9"/>
      <c r="G52" s="9"/>
      <c r="H52" s="9"/>
      <c r="I52" s="53"/>
      <c r="J52" s="55"/>
      <c r="K52" s="53"/>
      <c r="L52" s="7"/>
      <c r="M52" s="7"/>
      <c r="N52" s="7"/>
      <c r="O52" s="7"/>
      <c r="P52" s="7"/>
      <c r="Q52" s="7"/>
      <c r="R52" s="7"/>
      <c r="S52" s="7"/>
      <c r="T52" s="7"/>
      <c r="U52" s="7"/>
      <c r="V52" s="7"/>
      <c r="W52" s="7"/>
      <c r="X52" s="7"/>
    </row>
    <row r="53" spans="1:24" ht="15.75">
      <c r="A53" s="32"/>
      <c r="B53" s="243" t="s">
        <v>304</v>
      </c>
      <c r="C53" s="260"/>
      <c r="D53" s="260"/>
      <c r="E53" s="260"/>
      <c r="F53" s="260"/>
      <c r="G53" s="260"/>
      <c r="H53" s="260"/>
      <c r="I53" s="260"/>
      <c r="J53" s="260"/>
      <c r="K53" s="260"/>
      <c r="L53" s="275"/>
      <c r="M53" s="275"/>
      <c r="N53" s="35"/>
      <c r="O53" s="35"/>
      <c r="P53" s="35"/>
      <c r="Q53" s="35"/>
      <c r="R53" s="35"/>
      <c r="S53" s="35"/>
      <c r="T53" s="35"/>
      <c r="U53" s="7"/>
      <c r="V53" s="7"/>
      <c r="W53" s="7"/>
      <c r="X53" s="7"/>
    </row>
    <row r="54" spans="1:24" ht="15.75">
      <c r="A54" s="32"/>
      <c r="B54" s="243"/>
      <c r="C54" s="260"/>
      <c r="D54" s="260"/>
      <c r="E54" s="260"/>
      <c r="F54" s="260"/>
      <c r="G54" s="260"/>
      <c r="H54" s="260"/>
      <c r="I54" s="260"/>
      <c r="J54" s="260"/>
      <c r="K54" s="260"/>
      <c r="L54" s="275"/>
      <c r="M54" s="275"/>
      <c r="N54" s="35"/>
      <c r="O54" s="35"/>
      <c r="P54" s="35"/>
      <c r="Q54" s="35"/>
      <c r="R54" s="35"/>
      <c r="S54" s="35"/>
      <c r="T54" s="35"/>
      <c r="U54" s="7"/>
      <c r="V54" s="7"/>
      <c r="W54" s="7"/>
      <c r="X54" s="7"/>
    </row>
    <row r="55" spans="1:24" ht="20.25" customHeight="1">
      <c r="A55" s="32"/>
      <c r="B55" s="260"/>
      <c r="C55" s="260"/>
      <c r="D55" s="260"/>
      <c r="E55" s="260"/>
      <c r="F55" s="260"/>
      <c r="G55" s="260"/>
      <c r="H55" s="260"/>
      <c r="I55" s="260"/>
      <c r="J55" s="260"/>
      <c r="K55" s="260"/>
      <c r="L55" s="275"/>
      <c r="M55" s="275"/>
      <c r="N55" s="222"/>
      <c r="O55" s="222"/>
      <c r="P55" s="222"/>
      <c r="Q55" s="222"/>
      <c r="R55" s="222"/>
      <c r="S55" s="222"/>
      <c r="T55" s="222"/>
      <c r="U55" s="222"/>
      <c r="V55" s="222"/>
      <c r="W55" s="222"/>
      <c r="X55" s="222"/>
    </row>
    <row r="56" spans="1:24" ht="15.75">
      <c r="A56" s="32"/>
      <c r="B56" s="14"/>
      <c r="C56" s="19"/>
      <c r="D56" s="19"/>
      <c r="E56" s="19"/>
      <c r="F56" s="14"/>
      <c r="G56" s="19"/>
      <c r="H56" s="14"/>
      <c r="I56" s="23"/>
      <c r="J56" s="19"/>
      <c r="K56" s="19"/>
      <c r="L56" s="7"/>
      <c r="M56" s="7"/>
      <c r="N56" s="7"/>
      <c r="O56" s="7"/>
      <c r="P56" s="7"/>
      <c r="Q56" s="7"/>
      <c r="R56" s="7"/>
      <c r="S56" s="7"/>
      <c r="T56" s="7"/>
      <c r="U56" s="7"/>
      <c r="V56" s="7"/>
      <c r="W56" s="7"/>
      <c r="X56" s="7"/>
    </row>
    <row r="57" spans="1:24" ht="15.75">
      <c r="A57" s="32" t="s">
        <v>155</v>
      </c>
      <c r="B57" s="8" t="s">
        <v>53</v>
      </c>
      <c r="C57" s="7"/>
      <c r="D57" s="7"/>
      <c r="E57" s="7"/>
      <c r="F57" s="7"/>
      <c r="G57" s="7"/>
      <c r="H57" s="7"/>
      <c r="I57" s="7"/>
      <c r="J57" s="7"/>
      <c r="K57" s="7"/>
      <c r="L57" s="7"/>
      <c r="M57" s="7"/>
      <c r="N57" s="7"/>
      <c r="O57" s="7"/>
      <c r="P57" s="7"/>
      <c r="Q57" s="7"/>
      <c r="R57" s="7"/>
      <c r="S57" s="7"/>
      <c r="T57" s="7"/>
      <c r="U57" s="7"/>
      <c r="V57" s="7"/>
      <c r="W57" s="7"/>
      <c r="X57" s="7"/>
    </row>
    <row r="58" spans="1:24" ht="15.75">
      <c r="A58" s="32"/>
      <c r="B58" s="8"/>
      <c r="C58" s="7"/>
      <c r="D58" s="7"/>
      <c r="E58" s="7"/>
      <c r="F58" s="7"/>
      <c r="G58" s="7"/>
      <c r="H58" s="7"/>
      <c r="I58" s="7"/>
      <c r="J58" s="7"/>
      <c r="K58" s="7"/>
      <c r="L58" s="7"/>
      <c r="M58" s="7"/>
      <c r="N58" s="7"/>
      <c r="O58" s="7"/>
      <c r="P58" s="7"/>
      <c r="Q58" s="7"/>
      <c r="R58" s="7"/>
      <c r="S58" s="7"/>
      <c r="T58" s="7"/>
      <c r="U58" s="7"/>
      <c r="V58" s="7"/>
      <c r="W58" s="7"/>
      <c r="X58" s="7"/>
    </row>
    <row r="59" spans="1:24" ht="15.75" customHeight="1">
      <c r="A59" s="32"/>
      <c r="B59" s="245" t="s">
        <v>305</v>
      </c>
      <c r="C59" s="245"/>
      <c r="D59" s="245"/>
      <c r="E59" s="245"/>
      <c r="F59" s="245"/>
      <c r="G59" s="245"/>
      <c r="H59" s="245"/>
      <c r="I59" s="245"/>
      <c r="J59" s="245"/>
      <c r="K59" s="245"/>
      <c r="L59" s="245"/>
      <c r="M59" s="245"/>
      <c r="N59" s="7"/>
      <c r="O59" s="7"/>
      <c r="P59" s="7"/>
      <c r="Q59" s="7"/>
      <c r="R59" s="7"/>
      <c r="S59" s="7"/>
      <c r="T59" s="7"/>
      <c r="U59" s="7"/>
      <c r="V59" s="7"/>
      <c r="W59" s="7"/>
      <c r="X59" s="7"/>
    </row>
    <row r="60" spans="1:24" ht="15.75">
      <c r="A60" s="32"/>
      <c r="B60" s="9"/>
      <c r="C60" s="19"/>
      <c r="D60" s="19"/>
      <c r="E60" s="19"/>
      <c r="F60" s="19"/>
      <c r="G60" s="19"/>
      <c r="H60" s="19"/>
      <c r="I60" s="19"/>
      <c r="J60" s="19"/>
      <c r="K60" s="19"/>
      <c r="L60" s="7"/>
      <c r="M60" s="7"/>
      <c r="N60" s="7"/>
      <c r="O60" s="7"/>
      <c r="P60" s="7"/>
      <c r="Q60" s="7"/>
      <c r="R60" s="7"/>
      <c r="S60" s="7"/>
      <c r="T60" s="7"/>
      <c r="U60" s="7"/>
      <c r="V60" s="7"/>
      <c r="W60" s="7"/>
      <c r="X60" s="7"/>
    </row>
    <row r="61" spans="1:24" ht="15.75">
      <c r="A61" s="32" t="s">
        <v>156</v>
      </c>
      <c r="B61" s="8" t="s">
        <v>54</v>
      </c>
      <c r="C61" s="7"/>
      <c r="D61" s="7"/>
      <c r="E61" s="7"/>
      <c r="F61" s="7"/>
      <c r="G61" s="7"/>
      <c r="H61" s="7"/>
      <c r="I61" s="7"/>
      <c r="J61" s="7"/>
      <c r="K61" s="7"/>
      <c r="L61" s="7"/>
      <c r="M61" s="7"/>
      <c r="N61" s="7"/>
      <c r="O61" s="7"/>
      <c r="P61" s="7"/>
      <c r="Q61" s="7"/>
      <c r="R61" s="7"/>
      <c r="S61" s="7"/>
      <c r="T61" s="7"/>
      <c r="U61" s="7"/>
      <c r="V61" s="7"/>
      <c r="W61" s="7"/>
      <c r="X61" s="7"/>
    </row>
    <row r="62" spans="1:24" ht="15.75">
      <c r="A62" s="32"/>
      <c r="B62" s="8"/>
      <c r="C62" s="7"/>
      <c r="D62" s="7"/>
      <c r="E62" s="7"/>
      <c r="F62" s="7"/>
      <c r="G62" s="7"/>
      <c r="H62" s="7"/>
      <c r="I62" s="7"/>
      <c r="J62" s="7"/>
      <c r="K62" s="7"/>
      <c r="L62" s="7"/>
      <c r="M62" s="7"/>
      <c r="N62" s="7"/>
      <c r="O62" s="7"/>
      <c r="P62" s="7"/>
      <c r="Q62" s="7"/>
      <c r="R62" s="7"/>
      <c r="S62" s="7"/>
      <c r="T62" s="7"/>
      <c r="U62" s="7"/>
      <c r="V62" s="7"/>
      <c r="W62" s="7"/>
      <c r="X62" s="7"/>
    </row>
    <row r="63" spans="1:13" ht="15.75">
      <c r="A63" s="32"/>
      <c r="B63" s="249" t="s">
        <v>185</v>
      </c>
      <c r="C63" s="249"/>
      <c r="D63" s="249"/>
      <c r="E63" s="249"/>
      <c r="F63" s="249"/>
      <c r="G63" s="249"/>
      <c r="H63" s="249"/>
      <c r="I63" s="249"/>
      <c r="J63" s="249"/>
      <c r="K63" s="249"/>
      <c r="L63" s="270"/>
      <c r="M63" s="270"/>
    </row>
    <row r="64" spans="1:11" ht="15.75">
      <c r="A64" s="32"/>
      <c r="B64" s="16"/>
      <c r="C64" s="16"/>
      <c r="D64" s="16"/>
      <c r="E64" s="16"/>
      <c r="F64" s="16"/>
      <c r="G64" s="16"/>
      <c r="H64" s="16"/>
      <c r="I64" s="16"/>
      <c r="J64" s="16"/>
      <c r="K64" s="16"/>
    </row>
    <row r="65" spans="1:13" ht="15.75">
      <c r="A65" s="32" t="s">
        <v>157</v>
      </c>
      <c r="B65" s="278" t="s">
        <v>163</v>
      </c>
      <c r="C65" s="278"/>
      <c r="D65" s="278"/>
      <c r="E65" s="278"/>
      <c r="F65" s="278"/>
      <c r="G65" s="278"/>
      <c r="H65" s="278"/>
      <c r="I65" s="278"/>
      <c r="J65" s="278"/>
      <c r="K65" s="278"/>
      <c r="L65" s="278"/>
      <c r="M65" s="278"/>
    </row>
    <row r="66" spans="1:13" ht="15.75">
      <c r="A66" s="32"/>
      <c r="B66" s="278"/>
      <c r="C66" s="278"/>
      <c r="D66" s="278"/>
      <c r="E66" s="278"/>
      <c r="F66" s="278"/>
      <c r="G66" s="278"/>
      <c r="H66" s="278"/>
      <c r="I66" s="278"/>
      <c r="J66" s="278"/>
      <c r="K66" s="278"/>
      <c r="L66" s="278"/>
      <c r="M66" s="278"/>
    </row>
    <row r="67" spans="1:13" ht="13.5" customHeight="1">
      <c r="A67" s="171"/>
      <c r="B67" s="244"/>
      <c r="C67" s="244"/>
      <c r="D67" s="244"/>
      <c r="E67" s="244"/>
      <c r="F67" s="244"/>
      <c r="G67" s="244"/>
      <c r="H67" s="244"/>
      <c r="I67" s="244"/>
      <c r="J67" s="244"/>
      <c r="K67" s="244"/>
      <c r="L67" s="244"/>
      <c r="M67" s="244"/>
    </row>
    <row r="68" spans="1:13" ht="15.75" customHeight="1">
      <c r="A68" s="171"/>
      <c r="B68" s="8" t="s">
        <v>306</v>
      </c>
      <c r="C68" s="35"/>
      <c r="D68" s="35"/>
      <c r="E68" s="35"/>
      <c r="F68" s="35"/>
      <c r="G68" s="223"/>
      <c r="H68" s="35"/>
      <c r="I68" s="35"/>
      <c r="J68" s="35"/>
      <c r="K68" s="35"/>
      <c r="L68" s="35"/>
      <c r="M68" s="35"/>
    </row>
    <row r="69" spans="1:13" ht="15" customHeight="1">
      <c r="A69" s="171"/>
      <c r="B69" s="35"/>
      <c r="C69" s="35"/>
      <c r="D69" s="35"/>
      <c r="E69" s="35"/>
      <c r="F69" s="35"/>
      <c r="G69" s="35"/>
      <c r="H69" s="35"/>
      <c r="I69" s="35"/>
      <c r="J69" s="35"/>
      <c r="K69" s="35"/>
      <c r="L69" s="35"/>
      <c r="M69" s="35"/>
    </row>
    <row r="70" spans="2:13" ht="15.75" customHeight="1">
      <c r="B70" s="224" t="s">
        <v>307</v>
      </c>
      <c r="C70" s="243" t="s">
        <v>308</v>
      </c>
      <c r="D70" s="243"/>
      <c r="E70" s="243"/>
      <c r="F70" s="243"/>
      <c r="G70" s="243"/>
      <c r="H70" s="243"/>
      <c r="I70" s="243"/>
      <c r="J70" s="243"/>
      <c r="K70" s="243"/>
      <c r="L70" s="243"/>
      <c r="M70" s="243"/>
    </row>
    <row r="71" spans="1:13" ht="15.75" customHeight="1">
      <c r="A71" s="224"/>
      <c r="B71" s="16"/>
      <c r="C71" s="243"/>
      <c r="D71" s="243"/>
      <c r="E71" s="243"/>
      <c r="F71" s="243"/>
      <c r="G71" s="243"/>
      <c r="H71" s="243"/>
      <c r="I71" s="243"/>
      <c r="J71" s="243"/>
      <c r="K71" s="243"/>
      <c r="L71" s="243"/>
      <c r="M71" s="243"/>
    </row>
    <row r="72" spans="1:13" ht="15.75" customHeight="1">
      <c r="A72" s="224"/>
      <c r="B72" s="16"/>
      <c r="C72" s="243"/>
      <c r="D72" s="243"/>
      <c r="E72" s="243"/>
      <c r="F72" s="243"/>
      <c r="G72" s="243"/>
      <c r="H72" s="243"/>
      <c r="I72" s="243"/>
      <c r="J72" s="243"/>
      <c r="K72" s="243"/>
      <c r="L72" s="243"/>
      <c r="M72" s="243"/>
    </row>
    <row r="73" spans="1:13" ht="18.75" customHeight="1">
      <c r="A73" s="171"/>
      <c r="B73" s="16"/>
      <c r="C73" s="243"/>
      <c r="D73" s="243"/>
      <c r="E73" s="243"/>
      <c r="F73" s="243"/>
      <c r="G73" s="243"/>
      <c r="H73" s="243"/>
      <c r="I73" s="243"/>
      <c r="J73" s="243"/>
      <c r="K73" s="243"/>
      <c r="L73" s="243"/>
      <c r="M73" s="243"/>
    </row>
    <row r="74" spans="1:13" ht="16.5" customHeight="1">
      <c r="A74" s="171"/>
      <c r="B74" s="9"/>
      <c r="C74" s="9"/>
      <c r="D74" s="9"/>
      <c r="E74" s="9"/>
      <c r="F74" s="9"/>
      <c r="G74" s="9"/>
      <c r="H74" s="9"/>
      <c r="I74" s="9"/>
      <c r="J74" s="9"/>
      <c r="K74" s="9"/>
      <c r="L74" s="9"/>
      <c r="M74" s="9"/>
    </row>
    <row r="75" spans="3:13" ht="15.75" customHeight="1">
      <c r="C75" s="243" t="s">
        <v>209</v>
      </c>
      <c r="D75" s="243"/>
      <c r="E75" s="243"/>
      <c r="F75" s="243"/>
      <c r="G75" s="243"/>
      <c r="H75" s="243"/>
      <c r="I75" s="243"/>
      <c r="J75" s="243"/>
      <c r="K75" s="243"/>
      <c r="L75" s="243"/>
      <c r="M75" s="243"/>
    </row>
    <row r="76" spans="1:13" ht="15.75" customHeight="1">
      <c r="A76" s="171"/>
      <c r="B76" s="16"/>
      <c r="C76" s="243"/>
      <c r="D76" s="243"/>
      <c r="E76" s="243"/>
      <c r="F76" s="243"/>
      <c r="G76" s="243"/>
      <c r="H76" s="243"/>
      <c r="I76" s="243"/>
      <c r="J76" s="243"/>
      <c r="K76" s="243"/>
      <c r="L76" s="243"/>
      <c r="M76" s="243"/>
    </row>
    <row r="77" spans="1:13" ht="15.75" customHeight="1">
      <c r="A77" s="171"/>
      <c r="B77" s="16"/>
      <c r="C77" s="243"/>
      <c r="D77" s="243"/>
      <c r="E77" s="243"/>
      <c r="F77" s="243"/>
      <c r="G77" s="243"/>
      <c r="H77" s="243"/>
      <c r="I77" s="243"/>
      <c r="J77" s="243"/>
      <c r="K77" s="243"/>
      <c r="L77" s="243"/>
      <c r="M77" s="243"/>
    </row>
    <row r="78" spans="1:13" ht="15.75" customHeight="1">
      <c r="A78" s="171"/>
      <c r="B78" s="16"/>
      <c r="C78" s="243"/>
      <c r="D78" s="243"/>
      <c r="E78" s="243"/>
      <c r="F78" s="243"/>
      <c r="G78" s="243"/>
      <c r="H78" s="243"/>
      <c r="I78" s="243"/>
      <c r="J78" s="243"/>
      <c r="K78" s="243"/>
      <c r="L78" s="243"/>
      <c r="M78" s="243"/>
    </row>
    <row r="79" spans="1:13" ht="15.75" customHeight="1">
      <c r="A79" s="171"/>
      <c r="B79" s="9"/>
      <c r="C79" s="9"/>
      <c r="D79" s="9"/>
      <c r="E79" s="9"/>
      <c r="F79" s="9"/>
      <c r="G79" s="9"/>
      <c r="H79" s="9"/>
      <c r="I79" s="9"/>
      <c r="J79" s="9"/>
      <c r="K79" s="9"/>
      <c r="L79" s="9"/>
      <c r="M79" s="9"/>
    </row>
    <row r="80" spans="1:13" ht="15.75" customHeight="1">
      <c r="A80" s="171"/>
      <c r="C80" s="243" t="s">
        <v>346</v>
      </c>
      <c r="D80" s="243"/>
      <c r="E80" s="243"/>
      <c r="F80" s="243"/>
      <c r="G80" s="243"/>
      <c r="H80" s="243"/>
      <c r="I80" s="243"/>
      <c r="J80" s="243"/>
      <c r="K80" s="243"/>
      <c r="L80" s="243"/>
      <c r="M80" s="243"/>
    </row>
    <row r="81" spans="1:13" ht="15.75" customHeight="1">
      <c r="A81" s="171"/>
      <c r="B81" s="16"/>
      <c r="C81" s="243"/>
      <c r="D81" s="243"/>
      <c r="E81" s="243"/>
      <c r="F81" s="243"/>
      <c r="G81" s="243"/>
      <c r="H81" s="243"/>
      <c r="I81" s="243"/>
      <c r="J81" s="243"/>
      <c r="K81" s="243"/>
      <c r="L81" s="243"/>
      <c r="M81" s="243"/>
    </row>
    <row r="82" spans="1:13" ht="15.75" customHeight="1">
      <c r="A82" s="171"/>
      <c r="B82" s="16"/>
      <c r="C82" s="243"/>
      <c r="D82" s="243"/>
      <c r="E82" s="243"/>
      <c r="F82" s="243"/>
      <c r="G82" s="243"/>
      <c r="H82" s="243"/>
      <c r="I82" s="243"/>
      <c r="J82" s="243"/>
      <c r="K82" s="243"/>
      <c r="L82" s="243"/>
      <c r="M82" s="243"/>
    </row>
    <row r="83" spans="1:13" ht="15.75" customHeight="1">
      <c r="A83" s="171"/>
      <c r="B83" s="16"/>
      <c r="C83" s="9"/>
      <c r="D83" s="9"/>
      <c r="E83" s="9"/>
      <c r="F83" s="9"/>
      <c r="G83" s="9"/>
      <c r="H83" s="9"/>
      <c r="I83" s="9"/>
      <c r="J83" s="9"/>
      <c r="K83" s="9"/>
      <c r="L83" s="9"/>
      <c r="M83" s="9"/>
    </row>
    <row r="84" spans="1:13" ht="15.75" customHeight="1">
      <c r="A84" s="171"/>
      <c r="B84" s="16"/>
      <c r="C84" s="243" t="s">
        <v>347</v>
      </c>
      <c r="D84" s="243"/>
      <c r="E84" s="243"/>
      <c r="F84" s="243"/>
      <c r="G84" s="243"/>
      <c r="H84" s="243"/>
      <c r="I84" s="243"/>
      <c r="J84" s="243"/>
      <c r="K84" s="243"/>
      <c r="L84" s="243"/>
      <c r="M84" s="243"/>
    </row>
    <row r="85" spans="1:13" ht="15.75" customHeight="1">
      <c r="A85" s="171"/>
      <c r="B85" s="16"/>
      <c r="C85" s="243"/>
      <c r="D85" s="243"/>
      <c r="E85" s="243"/>
      <c r="F85" s="243"/>
      <c r="G85" s="243"/>
      <c r="H85" s="243"/>
      <c r="I85" s="243"/>
      <c r="J85" s="243"/>
      <c r="K85" s="243"/>
      <c r="L85" s="243"/>
      <c r="M85" s="243"/>
    </row>
    <row r="86" spans="1:13" ht="15.75" customHeight="1">
      <c r="A86" s="171"/>
      <c r="B86" s="16"/>
      <c r="C86" s="243"/>
      <c r="D86" s="243"/>
      <c r="E86" s="243"/>
      <c r="F86" s="243"/>
      <c r="G86" s="243"/>
      <c r="H86" s="243"/>
      <c r="I86" s="243"/>
      <c r="J86" s="243"/>
      <c r="K86" s="243"/>
      <c r="L86" s="243"/>
      <c r="M86" s="243"/>
    </row>
    <row r="87" spans="1:13" ht="15.75" customHeight="1">
      <c r="A87" s="171"/>
      <c r="B87" s="9"/>
      <c r="C87" s="9"/>
      <c r="D87" s="9"/>
      <c r="E87" s="9"/>
      <c r="F87" s="9"/>
      <c r="G87" s="9"/>
      <c r="H87" s="9"/>
      <c r="I87" s="9"/>
      <c r="J87" s="9"/>
      <c r="K87" s="9"/>
      <c r="L87" s="9"/>
      <c r="M87" s="9"/>
    </row>
    <row r="88" spans="1:13" ht="15.75" customHeight="1">
      <c r="A88" s="171"/>
      <c r="B88" s="168" t="s">
        <v>309</v>
      </c>
      <c r="C88" s="23"/>
      <c r="D88" s="23"/>
      <c r="E88" s="23"/>
      <c r="F88" s="23"/>
      <c r="G88" s="23"/>
      <c r="H88" s="23"/>
      <c r="I88" s="23"/>
      <c r="J88" s="23"/>
      <c r="K88" s="23"/>
      <c r="L88" s="23"/>
      <c r="M88" s="23"/>
    </row>
    <row r="89" spans="1:13" ht="15.75" customHeight="1">
      <c r="A89" s="171"/>
      <c r="B89" s="23"/>
      <c r="C89" s="23"/>
      <c r="D89" s="23"/>
      <c r="E89" s="23"/>
      <c r="F89" s="23"/>
      <c r="G89" s="23"/>
      <c r="H89" s="23"/>
      <c r="I89" s="23"/>
      <c r="J89" s="23"/>
      <c r="K89" s="23"/>
      <c r="L89" s="23"/>
      <c r="M89" s="23"/>
    </row>
    <row r="90" spans="2:13" ht="15.75" customHeight="1">
      <c r="B90" s="171" t="s">
        <v>310</v>
      </c>
      <c r="C90" s="264" t="s">
        <v>311</v>
      </c>
      <c r="D90" s="264"/>
      <c r="E90" s="264"/>
      <c r="F90" s="264"/>
      <c r="G90" s="264"/>
      <c r="H90" s="264"/>
      <c r="I90" s="264"/>
      <c r="J90" s="264"/>
      <c r="K90" s="264"/>
      <c r="L90" s="264"/>
      <c r="M90" s="264"/>
    </row>
    <row r="91" spans="1:13" ht="15.75" customHeight="1">
      <c r="A91" s="171"/>
      <c r="B91" s="23"/>
      <c r="C91" s="23"/>
      <c r="D91" s="23"/>
      <c r="E91" s="23"/>
      <c r="F91" s="23"/>
      <c r="G91" s="23"/>
      <c r="H91" s="23"/>
      <c r="I91" s="23"/>
      <c r="J91" s="23"/>
      <c r="K91" s="23"/>
      <c r="L91" s="23"/>
      <c r="M91" s="23"/>
    </row>
    <row r="92" spans="1:11" ht="15.75" customHeight="1">
      <c r="A92" s="32" t="s">
        <v>158</v>
      </c>
      <c r="B92" s="8" t="s">
        <v>55</v>
      </c>
      <c r="C92" s="7"/>
      <c r="D92" s="7"/>
      <c r="E92" s="7"/>
      <c r="F92" s="7"/>
      <c r="G92" s="7"/>
      <c r="H92" s="7"/>
      <c r="I92" s="7"/>
      <c r="J92" s="7"/>
      <c r="K92" s="7"/>
    </row>
    <row r="93" spans="1:11" ht="15.75" customHeight="1">
      <c r="A93" s="32"/>
      <c r="B93" s="8"/>
      <c r="C93" s="7"/>
      <c r="D93" s="7"/>
      <c r="E93" s="7"/>
      <c r="F93" s="7"/>
      <c r="G93" s="7"/>
      <c r="H93" s="7"/>
      <c r="I93" s="7"/>
      <c r="J93" s="7"/>
      <c r="K93" s="7"/>
    </row>
    <row r="94" spans="1:11" ht="15.75" customHeight="1">
      <c r="A94" s="32"/>
      <c r="B94" s="243" t="s">
        <v>56</v>
      </c>
      <c r="C94" s="243"/>
      <c r="D94" s="243"/>
      <c r="E94" s="243"/>
      <c r="F94" s="243"/>
      <c r="G94" s="243"/>
      <c r="H94" s="243"/>
      <c r="I94" s="243"/>
      <c r="J94" s="243"/>
      <c r="K94" s="243"/>
    </row>
    <row r="95" spans="1:10" ht="15.75" customHeight="1">
      <c r="A95" s="32"/>
      <c r="B95" s="9"/>
      <c r="C95" s="9"/>
      <c r="D95" s="9"/>
      <c r="E95" s="9"/>
      <c r="F95" s="9"/>
      <c r="G95" s="9"/>
      <c r="H95" s="9"/>
      <c r="I95" s="9"/>
      <c r="J95" s="204" t="s">
        <v>312</v>
      </c>
    </row>
    <row r="96" spans="1:10" ht="15.75" customHeight="1">
      <c r="A96" s="32"/>
      <c r="B96" s="9"/>
      <c r="C96" s="9"/>
      <c r="D96" s="9"/>
      <c r="E96" s="9"/>
      <c r="F96" s="9"/>
      <c r="G96" s="9"/>
      <c r="H96" s="9"/>
      <c r="I96" s="9"/>
      <c r="J96" s="39" t="s">
        <v>302</v>
      </c>
    </row>
    <row r="97" spans="1:10" ht="15.75" customHeight="1">
      <c r="A97" s="32"/>
      <c r="B97" s="7"/>
      <c r="C97" s="7"/>
      <c r="D97" s="7"/>
      <c r="E97" s="7"/>
      <c r="F97" s="7"/>
      <c r="G97" s="7"/>
      <c r="H97" s="7"/>
      <c r="J97" s="32" t="s">
        <v>0</v>
      </c>
    </row>
    <row r="98" spans="1:10" ht="15.75" customHeight="1">
      <c r="A98" s="32"/>
      <c r="B98" s="7"/>
      <c r="C98" s="7"/>
      <c r="D98" s="7"/>
      <c r="E98" s="7"/>
      <c r="F98" s="7"/>
      <c r="G98" s="7"/>
      <c r="H98" s="7"/>
      <c r="J98" s="32"/>
    </row>
    <row r="99" spans="1:10" ht="15.75" customHeight="1">
      <c r="A99" s="32"/>
      <c r="B99" s="7" t="s">
        <v>57</v>
      </c>
      <c r="C99" s="7"/>
      <c r="D99" s="7"/>
      <c r="E99" s="7"/>
      <c r="F99" s="7"/>
      <c r="G99" s="7"/>
      <c r="H99" s="7"/>
      <c r="J99" s="225">
        <f>147+41</f>
        <v>188</v>
      </c>
    </row>
    <row r="100" spans="1:10" ht="15.75" customHeight="1">
      <c r="A100" s="32"/>
      <c r="B100" s="7" t="s">
        <v>58</v>
      </c>
      <c r="C100" s="7"/>
      <c r="D100" s="7"/>
      <c r="E100" s="7"/>
      <c r="F100" s="7"/>
      <c r="G100" s="7"/>
      <c r="H100" s="7"/>
      <c r="J100" s="225">
        <v>19</v>
      </c>
    </row>
    <row r="101" spans="1:13" ht="15.75" customHeight="1" thickBot="1">
      <c r="A101" s="32"/>
      <c r="B101" s="7" t="s">
        <v>45</v>
      </c>
      <c r="C101" s="7"/>
      <c r="D101" s="7"/>
      <c r="E101" s="7"/>
      <c r="F101" s="7"/>
      <c r="G101" s="7"/>
      <c r="H101" s="7"/>
      <c r="J101" s="226">
        <f>SUM(J99:J100)</f>
        <v>207</v>
      </c>
      <c r="L101" s="7"/>
      <c r="M101" s="7"/>
    </row>
    <row r="102" spans="1:13" ht="15.75" customHeight="1" thickTop="1">
      <c r="A102" s="32"/>
      <c r="B102" s="7"/>
      <c r="C102" s="7"/>
      <c r="D102" s="7"/>
      <c r="E102" s="7"/>
      <c r="F102" s="7"/>
      <c r="G102" s="7"/>
      <c r="H102" s="7"/>
      <c r="I102" s="7"/>
      <c r="J102" s="7"/>
      <c r="K102" s="7"/>
      <c r="L102" s="7"/>
      <c r="M102" s="7"/>
    </row>
    <row r="103" spans="2:13" s="2" customFormat="1" ht="15.75" customHeight="1">
      <c r="B103" s="243" t="s">
        <v>359</v>
      </c>
      <c r="C103" s="272"/>
      <c r="D103" s="272"/>
      <c r="E103" s="272"/>
      <c r="F103" s="272"/>
      <c r="G103" s="272"/>
      <c r="H103" s="272"/>
      <c r="I103" s="272"/>
      <c r="J103" s="272"/>
      <c r="K103" s="272"/>
      <c r="L103" s="272"/>
      <c r="M103" s="272"/>
    </row>
    <row r="104" spans="2:13" ht="15.75" customHeight="1">
      <c r="B104" s="172"/>
      <c r="C104" s="29"/>
      <c r="D104" s="29"/>
      <c r="E104" s="29"/>
      <c r="F104" s="29"/>
      <c r="G104" s="29"/>
      <c r="H104" s="29"/>
      <c r="I104" s="29"/>
      <c r="J104" s="29"/>
      <c r="K104" s="29"/>
      <c r="L104" s="29"/>
      <c r="M104" s="29"/>
    </row>
    <row r="105" spans="1:12" ht="15.75" customHeight="1">
      <c r="A105" s="32"/>
      <c r="B105" s="243" t="s">
        <v>186</v>
      </c>
      <c r="C105" s="273"/>
      <c r="D105" s="273"/>
      <c r="E105" s="273"/>
      <c r="F105" s="273"/>
      <c r="G105" s="273"/>
      <c r="H105" s="273"/>
      <c r="I105" s="273"/>
      <c r="J105" s="273"/>
      <c r="K105" s="273"/>
      <c r="L105" s="273"/>
    </row>
    <row r="106" spans="1:12" ht="15.75" customHeight="1">
      <c r="A106" s="32"/>
      <c r="B106" s="9"/>
      <c r="C106" s="7"/>
      <c r="D106" s="7"/>
      <c r="E106" s="7"/>
      <c r="F106" s="7"/>
      <c r="G106" s="7"/>
      <c r="H106" s="7"/>
      <c r="I106" s="7"/>
      <c r="J106" s="7"/>
      <c r="K106" s="7"/>
      <c r="L106" s="7"/>
    </row>
    <row r="107" spans="1:12" ht="15.75" customHeight="1">
      <c r="A107" s="32"/>
      <c r="B107" s="7" t="s">
        <v>59</v>
      </c>
      <c r="C107" s="7"/>
      <c r="D107" s="7"/>
      <c r="E107" s="7"/>
      <c r="F107" s="7"/>
      <c r="G107" s="7"/>
      <c r="H107" s="7"/>
      <c r="I107" s="7"/>
      <c r="J107" s="7"/>
      <c r="K107" s="7"/>
      <c r="L107" s="7"/>
    </row>
    <row r="108" spans="1:12" ht="15.75" customHeight="1">
      <c r="A108" s="32"/>
      <c r="B108" s="7"/>
      <c r="C108" s="7"/>
      <c r="D108" s="7"/>
      <c r="E108" s="7"/>
      <c r="F108" s="7"/>
      <c r="G108" s="7"/>
      <c r="H108" s="7"/>
      <c r="I108" s="7"/>
      <c r="J108" s="7"/>
      <c r="K108" s="7"/>
      <c r="L108" s="7"/>
    </row>
    <row r="109" spans="1:13" ht="15.75">
      <c r="A109" s="32" t="s">
        <v>159</v>
      </c>
      <c r="B109" s="8" t="s">
        <v>313</v>
      </c>
      <c r="C109" s="7"/>
      <c r="D109" s="7"/>
      <c r="E109" s="7"/>
      <c r="F109" s="7"/>
      <c r="G109" s="7"/>
      <c r="H109" s="7"/>
      <c r="I109" s="7"/>
      <c r="J109" s="7"/>
      <c r="K109" s="7"/>
      <c r="L109" s="7"/>
      <c r="M109" s="7"/>
    </row>
    <row r="110" spans="1:13" ht="15.75">
      <c r="A110" s="32"/>
      <c r="B110" s="8"/>
      <c r="C110" s="7"/>
      <c r="D110" s="7"/>
      <c r="E110" s="7"/>
      <c r="F110" s="7"/>
      <c r="G110" s="7"/>
      <c r="H110" s="7"/>
      <c r="I110" s="7"/>
      <c r="J110" s="7"/>
      <c r="K110" s="7"/>
      <c r="L110" s="7"/>
      <c r="M110" s="7"/>
    </row>
    <row r="111" spans="1:13" ht="15.75">
      <c r="A111" s="32"/>
      <c r="B111" s="243" t="s">
        <v>314</v>
      </c>
      <c r="C111" s="260"/>
      <c r="D111" s="260"/>
      <c r="E111" s="260"/>
      <c r="F111" s="260"/>
      <c r="G111" s="260"/>
      <c r="H111" s="260"/>
      <c r="I111" s="260"/>
      <c r="J111" s="260"/>
      <c r="K111" s="260"/>
      <c r="L111" s="274"/>
      <c r="M111" s="274"/>
    </row>
    <row r="112" spans="1:13" ht="15.75">
      <c r="A112" s="32"/>
      <c r="B112" s="243"/>
      <c r="C112" s="260"/>
      <c r="D112" s="260"/>
      <c r="E112" s="260"/>
      <c r="F112" s="260"/>
      <c r="G112" s="260"/>
      <c r="H112" s="260"/>
      <c r="I112" s="260"/>
      <c r="J112" s="260"/>
      <c r="K112" s="260"/>
      <c r="L112" s="274"/>
      <c r="M112" s="274"/>
    </row>
    <row r="113" spans="1:13" ht="15.75">
      <c r="A113" s="32"/>
      <c r="B113" s="243"/>
      <c r="C113" s="260"/>
      <c r="D113" s="260"/>
      <c r="E113" s="260"/>
      <c r="F113" s="260"/>
      <c r="G113" s="260"/>
      <c r="H113" s="260"/>
      <c r="I113" s="260"/>
      <c r="J113" s="260"/>
      <c r="K113" s="260"/>
      <c r="L113" s="274"/>
      <c r="M113" s="274"/>
    </row>
    <row r="114" spans="1:13" ht="15.75">
      <c r="A114" s="32"/>
      <c r="B114" s="260"/>
      <c r="C114" s="260"/>
      <c r="D114" s="260"/>
      <c r="E114" s="260"/>
      <c r="F114" s="260"/>
      <c r="G114" s="260"/>
      <c r="H114" s="260"/>
      <c r="I114" s="260"/>
      <c r="J114" s="260"/>
      <c r="K114" s="260"/>
      <c r="L114" s="274"/>
      <c r="M114" s="274"/>
    </row>
    <row r="115" spans="2:13" ht="15.75" customHeight="1">
      <c r="B115" s="227" t="s">
        <v>315</v>
      </c>
      <c r="C115" s="243" t="s">
        <v>316</v>
      </c>
      <c r="D115" s="243"/>
      <c r="E115" s="243"/>
      <c r="F115" s="243"/>
      <c r="G115" s="243"/>
      <c r="H115" s="243"/>
      <c r="I115" s="243"/>
      <c r="J115" s="243"/>
      <c r="K115" s="243"/>
      <c r="L115" s="243"/>
      <c r="M115" s="243"/>
    </row>
    <row r="116" spans="1:13" ht="15.75">
      <c r="A116" s="227"/>
      <c r="B116" s="16"/>
      <c r="C116" s="243"/>
      <c r="D116" s="243"/>
      <c r="E116" s="243"/>
      <c r="F116" s="243"/>
      <c r="G116" s="243"/>
      <c r="H116" s="243"/>
      <c r="I116" s="243"/>
      <c r="J116" s="243"/>
      <c r="K116" s="243"/>
      <c r="L116" s="243"/>
      <c r="M116" s="243"/>
    </row>
    <row r="117" spans="1:13" ht="15.75">
      <c r="A117" s="227"/>
      <c r="B117" s="16"/>
      <c r="C117" s="243"/>
      <c r="D117" s="243"/>
      <c r="E117" s="243"/>
      <c r="F117" s="243"/>
      <c r="G117" s="243"/>
      <c r="H117" s="243"/>
      <c r="I117" s="243"/>
      <c r="J117" s="243"/>
      <c r="K117" s="243"/>
      <c r="L117" s="243"/>
      <c r="M117" s="243"/>
    </row>
    <row r="118" spans="1:13" ht="15.75">
      <c r="A118" s="227"/>
      <c r="B118" s="16"/>
      <c r="C118" s="243"/>
      <c r="D118" s="243"/>
      <c r="E118" s="243"/>
      <c r="F118" s="243"/>
      <c r="G118" s="243"/>
      <c r="H118" s="243"/>
      <c r="I118" s="243"/>
      <c r="J118" s="243"/>
      <c r="K118" s="243"/>
      <c r="L118" s="243"/>
      <c r="M118" s="243"/>
    </row>
    <row r="119" spans="1:13" ht="15.75">
      <c r="A119" s="227"/>
      <c r="B119" s="16"/>
      <c r="C119" s="243"/>
      <c r="D119" s="243"/>
      <c r="E119" s="243"/>
      <c r="F119" s="243"/>
      <c r="G119" s="243"/>
      <c r="H119" s="243"/>
      <c r="I119" s="243"/>
      <c r="J119" s="243"/>
      <c r="K119" s="243"/>
      <c r="L119" s="243"/>
      <c r="M119" s="243"/>
    </row>
    <row r="120" spans="1:13" ht="15.75">
      <c r="A120" s="32"/>
      <c r="B120" s="222"/>
      <c r="C120" s="222"/>
      <c r="D120" s="222"/>
      <c r="E120" s="222"/>
      <c r="F120" s="222"/>
      <c r="G120" s="222"/>
      <c r="H120" s="222"/>
      <c r="I120" s="222"/>
      <c r="J120" s="222"/>
      <c r="K120" s="222"/>
      <c r="L120" s="173"/>
      <c r="M120" s="173"/>
    </row>
    <row r="121" spans="2:13" ht="15.75" customHeight="1">
      <c r="B121" s="227" t="s">
        <v>317</v>
      </c>
      <c r="C121" s="243" t="s">
        <v>318</v>
      </c>
      <c r="D121" s="243"/>
      <c r="E121" s="243"/>
      <c r="F121" s="243"/>
      <c r="G121" s="243"/>
      <c r="H121" s="243"/>
      <c r="I121" s="243"/>
      <c r="J121" s="243"/>
      <c r="K121" s="243"/>
      <c r="L121" s="243"/>
      <c r="M121" s="243"/>
    </row>
    <row r="122" spans="1:13" ht="15.75">
      <c r="A122" s="227"/>
      <c r="B122" s="16"/>
      <c r="C122" s="243"/>
      <c r="D122" s="243"/>
      <c r="E122" s="243"/>
      <c r="F122" s="243"/>
      <c r="G122" s="243"/>
      <c r="H122" s="243"/>
      <c r="I122" s="243"/>
      <c r="J122" s="243"/>
      <c r="K122" s="243"/>
      <c r="L122" s="243"/>
      <c r="M122" s="243"/>
    </row>
    <row r="123" spans="1:13" ht="15.75">
      <c r="A123" s="227"/>
      <c r="B123" s="16"/>
      <c r="C123" s="222"/>
      <c r="D123" s="222"/>
      <c r="E123" s="222"/>
      <c r="F123" s="222"/>
      <c r="G123" s="222"/>
      <c r="H123" s="222"/>
      <c r="I123" s="222"/>
      <c r="J123" s="222"/>
      <c r="K123" s="222"/>
      <c r="L123" s="173"/>
      <c r="M123" s="173"/>
    </row>
    <row r="124" spans="2:13" ht="15.75" customHeight="1">
      <c r="B124" s="227" t="s">
        <v>319</v>
      </c>
      <c r="C124" s="264" t="s">
        <v>320</v>
      </c>
      <c r="D124" s="264"/>
      <c r="E124" s="264"/>
      <c r="F124" s="264"/>
      <c r="G124" s="264"/>
      <c r="H124" s="264"/>
      <c r="I124" s="264"/>
      <c r="J124" s="264"/>
      <c r="K124" s="264"/>
      <c r="L124" s="264"/>
      <c r="M124" s="264"/>
    </row>
    <row r="125" spans="2:13" ht="15.75" customHeight="1">
      <c r="B125" s="227"/>
      <c r="C125" s="264"/>
      <c r="D125" s="264"/>
      <c r="E125" s="264"/>
      <c r="F125" s="264"/>
      <c r="G125" s="264"/>
      <c r="H125" s="264"/>
      <c r="I125" s="264"/>
      <c r="J125" s="264"/>
      <c r="K125" s="264"/>
      <c r="L125" s="264"/>
      <c r="M125" s="264"/>
    </row>
    <row r="126" spans="1:13" ht="15.75">
      <c r="A126" s="227"/>
      <c r="B126" s="16"/>
      <c r="C126" s="264"/>
      <c r="D126" s="264"/>
      <c r="E126" s="264"/>
      <c r="F126" s="264"/>
      <c r="G126" s="264"/>
      <c r="H126" s="264"/>
      <c r="I126" s="264"/>
      <c r="J126" s="264"/>
      <c r="K126" s="264"/>
      <c r="L126" s="264"/>
      <c r="M126" s="264"/>
    </row>
    <row r="127" spans="1:13" ht="15.75">
      <c r="A127" s="227"/>
      <c r="B127" s="16"/>
      <c r="C127" s="264"/>
      <c r="D127" s="264"/>
      <c r="E127" s="264"/>
      <c r="F127" s="264"/>
      <c r="G127" s="264"/>
      <c r="H127" s="264"/>
      <c r="I127" s="264"/>
      <c r="J127" s="264"/>
      <c r="K127" s="264"/>
      <c r="L127" s="264"/>
      <c r="M127" s="264"/>
    </row>
    <row r="128" spans="1:13" ht="15.75">
      <c r="A128" s="32"/>
      <c r="B128" s="16"/>
      <c r="C128" s="222"/>
      <c r="D128" s="222"/>
      <c r="E128" s="222"/>
      <c r="F128" s="222"/>
      <c r="G128" s="222"/>
      <c r="H128" s="222"/>
      <c r="I128" s="222"/>
      <c r="J128" s="222"/>
      <c r="K128" s="222"/>
      <c r="L128" s="173"/>
      <c r="M128" s="173"/>
    </row>
    <row r="129" spans="1:13" ht="15.75">
      <c r="A129" s="32" t="s">
        <v>159</v>
      </c>
      <c r="B129" s="8" t="s">
        <v>360</v>
      </c>
      <c r="C129" s="7"/>
      <c r="D129" s="7"/>
      <c r="E129" s="7"/>
      <c r="F129" s="7"/>
      <c r="G129" s="7"/>
      <c r="H129" s="7"/>
      <c r="I129" s="7"/>
      <c r="J129" s="7"/>
      <c r="K129" s="7"/>
      <c r="L129" s="7"/>
      <c r="M129" s="7"/>
    </row>
    <row r="130" spans="1:13" ht="15.75">
      <c r="A130" s="32"/>
      <c r="B130" s="16"/>
      <c r="C130" s="222"/>
      <c r="D130" s="222"/>
      <c r="E130" s="222"/>
      <c r="F130" s="222"/>
      <c r="G130" s="222"/>
      <c r="H130" s="222"/>
      <c r="I130" s="222"/>
      <c r="J130" s="222"/>
      <c r="K130" s="222"/>
      <c r="L130" s="173"/>
      <c r="M130" s="173"/>
    </row>
    <row r="131" spans="2:13" ht="15.75" customHeight="1">
      <c r="B131" s="227" t="s">
        <v>321</v>
      </c>
      <c r="C131" s="243" t="s">
        <v>322</v>
      </c>
      <c r="D131" s="243"/>
      <c r="E131" s="243"/>
      <c r="F131" s="243"/>
      <c r="G131" s="243"/>
      <c r="H131" s="243"/>
      <c r="I131" s="243"/>
      <c r="J131" s="243"/>
      <c r="K131" s="243"/>
      <c r="L131" s="243"/>
      <c r="M131" s="243"/>
    </row>
    <row r="132" spans="1:13" ht="15.75">
      <c r="A132" s="13"/>
      <c r="B132" s="16"/>
      <c r="C132" s="243"/>
      <c r="D132" s="243"/>
      <c r="E132" s="243"/>
      <c r="F132" s="243"/>
      <c r="G132" s="243"/>
      <c r="H132" s="243"/>
      <c r="I132" s="243"/>
      <c r="J132" s="243"/>
      <c r="K132" s="243"/>
      <c r="L132" s="243"/>
      <c r="M132" s="243"/>
    </row>
    <row r="133" spans="1:13" ht="15.75">
      <c r="A133" s="13"/>
      <c r="B133" s="16"/>
      <c r="C133" s="243"/>
      <c r="D133" s="243"/>
      <c r="E133" s="243"/>
      <c r="F133" s="243"/>
      <c r="G133" s="243"/>
      <c r="H133" s="243"/>
      <c r="I133" s="243"/>
      <c r="J133" s="243"/>
      <c r="K133" s="243"/>
      <c r="L133" s="243"/>
      <c r="M133" s="243"/>
    </row>
    <row r="134" spans="1:13" ht="15.75">
      <c r="A134" s="227"/>
      <c r="B134" s="16"/>
      <c r="C134" s="243"/>
      <c r="D134" s="243"/>
      <c r="E134" s="243"/>
      <c r="F134" s="243"/>
      <c r="G134" s="243"/>
      <c r="H134" s="243"/>
      <c r="I134" s="243"/>
      <c r="J134" s="243"/>
      <c r="K134" s="243"/>
      <c r="L134" s="243"/>
      <c r="M134" s="243"/>
    </row>
    <row r="135" spans="1:13" ht="15.75">
      <c r="A135" s="32"/>
      <c r="B135" s="16"/>
      <c r="C135" s="222"/>
      <c r="D135" s="222"/>
      <c r="E135" s="222"/>
      <c r="F135" s="222"/>
      <c r="G135" s="222"/>
      <c r="H135" s="222"/>
      <c r="I135" s="222"/>
      <c r="J135" s="222"/>
      <c r="K135" s="222"/>
      <c r="L135" s="173"/>
      <c r="M135" s="173"/>
    </row>
    <row r="136" spans="1:13" ht="15.75">
      <c r="A136" s="227"/>
      <c r="B136" s="243" t="s">
        <v>323</v>
      </c>
      <c r="C136" s="260"/>
      <c r="D136" s="260"/>
      <c r="E136" s="260"/>
      <c r="F136" s="260"/>
      <c r="G136" s="260"/>
      <c r="H136" s="260"/>
      <c r="I136" s="260"/>
      <c r="J136" s="260"/>
      <c r="K136" s="260"/>
      <c r="L136" s="274"/>
      <c r="M136" s="274"/>
    </row>
    <row r="137" spans="1:13" ht="18.75" customHeight="1">
      <c r="A137" s="227"/>
      <c r="B137" s="243"/>
      <c r="C137" s="260"/>
      <c r="D137" s="260"/>
      <c r="E137" s="260"/>
      <c r="F137" s="260"/>
      <c r="G137" s="260"/>
      <c r="H137" s="260"/>
      <c r="I137" s="260"/>
      <c r="J137" s="260"/>
      <c r="K137" s="260"/>
      <c r="L137" s="274"/>
      <c r="M137" s="274"/>
    </row>
    <row r="138" spans="1:13" ht="18.75" customHeight="1">
      <c r="A138" s="227"/>
      <c r="B138" s="9"/>
      <c r="C138" s="19"/>
      <c r="D138" s="19"/>
      <c r="E138" s="19"/>
      <c r="F138" s="19"/>
      <c r="G138" s="19"/>
      <c r="H138" s="19"/>
      <c r="I138" s="19"/>
      <c r="J138" s="19"/>
      <c r="K138" s="19"/>
      <c r="L138" s="173"/>
      <c r="M138" s="173"/>
    </row>
    <row r="139" spans="1:13" ht="15.75">
      <c r="A139" s="32"/>
      <c r="B139" s="243" t="s">
        <v>324</v>
      </c>
      <c r="C139" s="243"/>
      <c r="D139" s="243"/>
      <c r="E139" s="243"/>
      <c r="F139" s="243"/>
      <c r="G139" s="243"/>
      <c r="H139" s="243"/>
      <c r="I139" s="243"/>
      <c r="J139" s="243"/>
      <c r="K139" s="243"/>
      <c r="L139" s="243"/>
      <c r="M139" s="243"/>
    </row>
    <row r="140" spans="1:13" ht="15.75">
      <c r="A140" s="32"/>
      <c r="B140" s="243"/>
      <c r="C140" s="243"/>
      <c r="D140" s="243"/>
      <c r="E140" s="243"/>
      <c r="F140" s="243"/>
      <c r="G140" s="243"/>
      <c r="H140" s="243"/>
      <c r="I140" s="243"/>
      <c r="J140" s="243"/>
      <c r="K140" s="243"/>
      <c r="L140" s="243"/>
      <c r="M140" s="243"/>
    </row>
    <row r="141" ht="15.75">
      <c r="A141" s="32"/>
    </row>
    <row r="142" spans="1:13" ht="15.75">
      <c r="A142" s="32" t="s">
        <v>160</v>
      </c>
      <c r="B142" s="8" t="s">
        <v>60</v>
      </c>
      <c r="C142" s="7"/>
      <c r="D142" s="7"/>
      <c r="E142" s="7"/>
      <c r="F142" s="7"/>
      <c r="G142" s="7"/>
      <c r="H142" s="7"/>
      <c r="I142" s="7"/>
      <c r="J142" s="7"/>
      <c r="K142" s="7"/>
      <c r="L142" s="7"/>
      <c r="M142" s="7"/>
    </row>
    <row r="143" spans="1:27" ht="15.75">
      <c r="A143" s="32"/>
      <c r="B143" s="8"/>
      <c r="C143" s="7"/>
      <c r="D143" s="7"/>
      <c r="E143" s="7"/>
      <c r="F143" s="7"/>
      <c r="G143" s="7"/>
      <c r="H143" s="7"/>
      <c r="I143" s="7"/>
      <c r="J143" s="7"/>
      <c r="K143" s="7"/>
      <c r="L143" s="7"/>
      <c r="M143" s="7"/>
      <c r="P143" s="243"/>
      <c r="Q143" s="243"/>
      <c r="R143" s="243"/>
      <c r="S143" s="243"/>
      <c r="T143" s="243"/>
      <c r="U143" s="243"/>
      <c r="V143" s="243"/>
      <c r="W143" s="243"/>
      <c r="X143" s="243"/>
      <c r="Y143" s="243"/>
      <c r="Z143" s="270"/>
      <c r="AA143" s="270"/>
    </row>
    <row r="144" spans="1:27" ht="15.75">
      <c r="A144" s="32"/>
      <c r="B144" s="7" t="s">
        <v>195</v>
      </c>
      <c r="C144" s="7"/>
      <c r="D144" s="7"/>
      <c r="E144" s="7"/>
      <c r="F144" s="7"/>
      <c r="G144" s="7"/>
      <c r="H144" s="7"/>
      <c r="I144" s="7"/>
      <c r="J144" s="7"/>
      <c r="K144" s="7"/>
      <c r="P144" s="243"/>
      <c r="Q144" s="243"/>
      <c r="R144" s="243"/>
      <c r="S144" s="243"/>
      <c r="T144" s="243"/>
      <c r="U144" s="243"/>
      <c r="V144" s="243"/>
      <c r="W144" s="243"/>
      <c r="X144" s="243"/>
      <c r="Y144" s="243"/>
      <c r="Z144" s="270"/>
      <c r="AA144" s="270"/>
    </row>
    <row r="145" spans="1:11" ht="15.75">
      <c r="A145" s="32"/>
      <c r="B145" s="7"/>
      <c r="C145" s="7"/>
      <c r="D145" s="7"/>
      <c r="E145" s="7"/>
      <c r="F145" s="7"/>
      <c r="G145" s="7"/>
      <c r="H145" s="7"/>
      <c r="I145" s="7"/>
      <c r="J145" s="7"/>
      <c r="K145" s="7"/>
    </row>
    <row r="146" spans="1:11" ht="15.75">
      <c r="A146" s="32" t="s">
        <v>161</v>
      </c>
      <c r="B146" s="8" t="s">
        <v>61</v>
      </c>
      <c r="C146" s="9"/>
      <c r="D146" s="9"/>
      <c r="E146" s="9"/>
      <c r="F146" s="9"/>
      <c r="G146" s="9"/>
      <c r="H146" s="9"/>
      <c r="I146" s="9"/>
      <c r="J146" s="9"/>
      <c r="K146" s="9"/>
    </row>
    <row r="147" spans="1:11" ht="15.75">
      <c r="A147" s="32"/>
      <c r="B147" s="9"/>
      <c r="C147" s="7"/>
      <c r="D147" s="9"/>
      <c r="E147" s="9"/>
      <c r="F147" s="9"/>
      <c r="G147" s="9"/>
      <c r="H147" s="9"/>
      <c r="I147" s="9"/>
      <c r="J147" s="9"/>
      <c r="K147" s="9"/>
    </row>
    <row r="148" spans="1:11" ht="15.75">
      <c r="A148" s="32"/>
      <c r="B148" s="56" t="s">
        <v>62</v>
      </c>
      <c r="C148" s="7" t="s">
        <v>82</v>
      </c>
      <c r="D148" s="7"/>
      <c r="E148" s="7"/>
      <c r="F148" s="7"/>
      <c r="G148" s="7"/>
      <c r="H148" s="7"/>
      <c r="I148" s="7"/>
      <c r="J148" s="7"/>
      <c r="K148" s="7"/>
    </row>
    <row r="149" spans="1:11" ht="15.75">
      <c r="A149" s="32"/>
      <c r="B149" s="9"/>
      <c r="C149" s="9"/>
      <c r="D149" s="9"/>
      <c r="E149" s="9"/>
      <c r="F149" s="9"/>
      <c r="G149" s="9"/>
      <c r="H149" s="9"/>
      <c r="I149" s="28" t="s">
        <v>117</v>
      </c>
      <c r="J149" s="28"/>
      <c r="K149" s="28" t="s">
        <v>192</v>
      </c>
    </row>
    <row r="150" spans="1:11" ht="15.75">
      <c r="A150" s="32"/>
      <c r="B150" s="9"/>
      <c r="C150" s="9"/>
      <c r="D150" s="9"/>
      <c r="E150" s="9"/>
      <c r="F150" s="9"/>
      <c r="G150" s="9"/>
      <c r="H150" s="9"/>
      <c r="I150" s="28" t="s">
        <v>118</v>
      </c>
      <c r="J150" s="28"/>
      <c r="K150" s="28" t="s">
        <v>52</v>
      </c>
    </row>
    <row r="151" spans="1:11" ht="15.75">
      <c r="A151" s="32"/>
      <c r="B151" s="9"/>
      <c r="C151" s="9"/>
      <c r="D151" s="9"/>
      <c r="E151" s="9"/>
      <c r="F151" s="9"/>
      <c r="G151" s="9"/>
      <c r="H151" s="9"/>
      <c r="I151" s="39" t="s">
        <v>302</v>
      </c>
      <c r="J151" s="7"/>
      <c r="K151" s="39" t="s">
        <v>302</v>
      </c>
    </row>
    <row r="152" spans="1:11" ht="15.75">
      <c r="A152" s="32"/>
      <c r="B152" s="9"/>
      <c r="C152" s="9"/>
      <c r="D152" s="9"/>
      <c r="E152" s="9"/>
      <c r="F152" s="9"/>
      <c r="G152" s="9"/>
      <c r="H152" s="9"/>
      <c r="I152" s="28"/>
      <c r="J152" s="7"/>
      <c r="K152" s="28"/>
    </row>
    <row r="153" spans="1:11" ht="15.75" customHeight="1">
      <c r="A153" s="32"/>
      <c r="B153" s="9"/>
      <c r="D153" s="16"/>
      <c r="E153" s="16"/>
      <c r="F153" s="16"/>
      <c r="G153" s="16"/>
      <c r="H153" s="9"/>
      <c r="I153" s="7"/>
      <c r="J153" s="7"/>
      <c r="K153" s="7"/>
    </row>
    <row r="154" spans="1:11" ht="15.75">
      <c r="A154" s="32"/>
      <c r="B154" s="9"/>
      <c r="C154" s="7" t="s">
        <v>325</v>
      </c>
      <c r="D154" s="16"/>
      <c r="E154" s="16"/>
      <c r="F154" s="16"/>
      <c r="G154" s="16"/>
      <c r="H154" s="9"/>
      <c r="I154" s="57">
        <f>PL!D37</f>
        <v>485</v>
      </c>
      <c r="J154" s="57"/>
      <c r="K154" s="57">
        <f>PL!H37</f>
        <v>821</v>
      </c>
    </row>
    <row r="155" spans="1:11" ht="15.75">
      <c r="A155" s="32"/>
      <c r="B155" s="9"/>
      <c r="C155" s="9"/>
      <c r="D155" s="9"/>
      <c r="E155" s="9"/>
      <c r="F155" s="9"/>
      <c r="G155" s="9"/>
      <c r="H155" s="9"/>
      <c r="I155" s="57"/>
      <c r="J155" s="57"/>
      <c r="K155" s="57"/>
    </row>
    <row r="156" spans="1:11" ht="15.75">
      <c r="A156" s="32"/>
      <c r="B156" s="9"/>
      <c r="C156" s="7" t="s">
        <v>89</v>
      </c>
      <c r="D156" s="9"/>
      <c r="E156" s="9"/>
      <c r="F156" s="9"/>
      <c r="G156" s="9"/>
      <c r="H156" s="9"/>
      <c r="I156" s="57">
        <v>252000</v>
      </c>
      <c r="J156" s="57"/>
      <c r="K156" s="57">
        <v>252000</v>
      </c>
    </row>
    <row r="157" spans="1:11" ht="15.75">
      <c r="A157" s="32"/>
      <c r="B157" s="9"/>
      <c r="C157" s="7"/>
      <c r="D157" s="9"/>
      <c r="E157" s="9"/>
      <c r="F157" s="9"/>
      <c r="G157" s="9"/>
      <c r="H157" s="9"/>
      <c r="I157" s="57"/>
      <c r="J157" s="57"/>
      <c r="K157" s="57"/>
    </row>
    <row r="158" spans="1:17" ht="15.75">
      <c r="A158" s="32"/>
      <c r="B158" s="9"/>
      <c r="C158" s="7" t="s">
        <v>63</v>
      </c>
      <c r="D158" s="9"/>
      <c r="E158" s="9"/>
      <c r="F158" s="9"/>
      <c r="G158" s="9"/>
      <c r="H158" s="9"/>
      <c r="I158" s="57">
        <v>252000</v>
      </c>
      <c r="J158" s="57"/>
      <c r="K158" s="57">
        <v>252000</v>
      </c>
      <c r="Q158" s="228"/>
    </row>
    <row r="159" spans="1:11" ht="15.75">
      <c r="A159" s="32"/>
      <c r="B159" s="9"/>
      <c r="C159" s="9"/>
      <c r="D159" s="9"/>
      <c r="E159" s="9"/>
      <c r="F159" s="9"/>
      <c r="G159" s="9"/>
      <c r="H159" s="9"/>
      <c r="I159" s="57"/>
      <c r="J159" s="57"/>
      <c r="K159" s="57"/>
    </row>
    <row r="160" spans="1:17" ht="16.5" thickBot="1">
      <c r="A160" s="32"/>
      <c r="B160" s="9"/>
      <c r="C160" s="7" t="s">
        <v>87</v>
      </c>
      <c r="D160" s="9"/>
      <c r="E160" s="9"/>
      <c r="F160" s="9"/>
      <c r="G160" s="9"/>
      <c r="H160" s="9"/>
      <c r="I160" s="58">
        <v>0.19</v>
      </c>
      <c r="J160" s="59"/>
      <c r="K160" s="58">
        <v>0.33</v>
      </c>
      <c r="Q160" s="228"/>
    </row>
    <row r="161" spans="1:11" ht="15.75">
      <c r="A161" s="32"/>
      <c r="B161" s="9"/>
      <c r="C161" s="7"/>
      <c r="D161" s="9"/>
      <c r="E161" s="9"/>
      <c r="F161" s="9"/>
      <c r="G161" s="9"/>
      <c r="H161" s="9"/>
      <c r="I161" s="60"/>
      <c r="J161" s="61"/>
      <c r="K161" s="60"/>
    </row>
    <row r="162" spans="1:11" ht="15.75">
      <c r="A162" s="32"/>
      <c r="B162" s="56" t="s">
        <v>64</v>
      </c>
      <c r="C162" s="7" t="s">
        <v>83</v>
      </c>
      <c r="D162" s="9"/>
      <c r="E162" s="9"/>
      <c r="F162" s="9"/>
      <c r="G162" s="9"/>
      <c r="H162" s="9"/>
      <c r="I162" s="9"/>
      <c r="J162" s="9"/>
      <c r="K162" s="9"/>
    </row>
    <row r="163" spans="1:11" ht="15.75">
      <c r="A163" s="32"/>
      <c r="B163" s="56"/>
      <c r="C163" s="8"/>
      <c r="D163" s="9"/>
      <c r="E163" s="9"/>
      <c r="F163" s="9"/>
      <c r="G163" s="9"/>
      <c r="H163" s="9"/>
      <c r="I163" s="9"/>
      <c r="J163" s="9"/>
      <c r="K163" s="9"/>
    </row>
    <row r="164" spans="1:13" ht="15.75">
      <c r="A164" s="32"/>
      <c r="B164" s="56"/>
      <c r="C164" s="243" t="s">
        <v>88</v>
      </c>
      <c r="D164" s="243"/>
      <c r="E164" s="243"/>
      <c r="F164" s="243"/>
      <c r="G164" s="243"/>
      <c r="H164" s="243"/>
      <c r="I164" s="243"/>
      <c r="J164" s="243"/>
      <c r="K164" s="243"/>
      <c r="L164" s="271"/>
      <c r="M164" s="271"/>
    </row>
    <row r="165" spans="1:13" ht="15.75">
      <c r="A165" s="32"/>
      <c r="B165" s="8"/>
      <c r="C165" s="9"/>
      <c r="D165" s="9"/>
      <c r="E165" s="9"/>
      <c r="F165" s="9"/>
      <c r="G165" s="9"/>
      <c r="H165" s="9"/>
      <c r="I165" s="9"/>
      <c r="J165" s="9"/>
      <c r="K165" s="9"/>
      <c r="L165" s="18"/>
      <c r="M165" s="18"/>
    </row>
    <row r="166" spans="1:11" ht="15.75">
      <c r="A166" s="32" t="s">
        <v>162</v>
      </c>
      <c r="B166" s="8" t="s">
        <v>194</v>
      </c>
      <c r="C166" s="7"/>
      <c r="D166" s="7"/>
      <c r="E166" s="7"/>
      <c r="F166" s="7"/>
      <c r="G166" s="7"/>
      <c r="H166" s="7"/>
      <c r="I166" s="7"/>
      <c r="J166" s="7"/>
      <c r="K166" s="7"/>
    </row>
    <row r="167" spans="1:11" ht="15.75">
      <c r="A167" s="32"/>
      <c r="B167" s="7"/>
      <c r="C167" s="7"/>
      <c r="D167" s="7"/>
      <c r="E167" s="7"/>
      <c r="F167" s="7"/>
      <c r="G167" s="7"/>
      <c r="H167" s="7"/>
      <c r="I167" s="7"/>
      <c r="J167" s="7"/>
      <c r="K167" s="7"/>
    </row>
    <row r="168" spans="2:27" ht="15.75">
      <c r="B168" s="248" t="s">
        <v>339</v>
      </c>
      <c r="C168" s="248"/>
      <c r="D168" s="248"/>
      <c r="E168" s="248"/>
      <c r="F168" s="248"/>
      <c r="G168" s="248"/>
      <c r="H168" s="248"/>
      <c r="I168" s="248"/>
      <c r="J168" s="248"/>
      <c r="K168" s="248"/>
      <c r="L168" s="248"/>
      <c r="M168" s="248"/>
      <c r="P168" s="29"/>
      <c r="Q168" s="29"/>
      <c r="R168" s="29"/>
      <c r="S168" s="29"/>
      <c r="T168" s="29"/>
      <c r="U168" s="29"/>
      <c r="V168" s="29"/>
      <c r="W168" s="29"/>
      <c r="X168" s="29"/>
      <c r="Y168" s="29"/>
      <c r="Z168" s="29"/>
      <c r="AA168" s="29"/>
    </row>
    <row r="169" spans="2:27" ht="15.75">
      <c r="B169" s="230"/>
      <c r="C169" s="230"/>
      <c r="D169" s="230"/>
      <c r="E169" s="230"/>
      <c r="F169" s="230"/>
      <c r="G169" s="230"/>
      <c r="H169" s="230"/>
      <c r="I169" s="230"/>
      <c r="J169" s="230"/>
      <c r="K169" s="230"/>
      <c r="L169" s="230"/>
      <c r="M169" s="230"/>
      <c r="P169" s="29"/>
      <c r="Q169" s="29"/>
      <c r="R169" s="29"/>
      <c r="S169" s="29"/>
      <c r="T169" s="29"/>
      <c r="U169" s="29"/>
      <c r="V169" s="29"/>
      <c r="W169" s="29"/>
      <c r="X169" s="29"/>
      <c r="Y169" s="29"/>
      <c r="Z169" s="29"/>
      <c r="AA169" s="29"/>
    </row>
    <row r="170" spans="2:27" ht="15.75">
      <c r="B170" s="230"/>
      <c r="C170" s="230"/>
      <c r="D170" s="230"/>
      <c r="E170" s="230"/>
      <c r="F170" s="230"/>
      <c r="G170" s="230"/>
      <c r="H170" s="230"/>
      <c r="I170" s="230"/>
      <c r="J170" s="230"/>
      <c r="K170" s="230"/>
      <c r="L170" s="230"/>
      <c r="M170" s="230"/>
      <c r="P170" s="29"/>
      <c r="Q170" s="29"/>
      <c r="R170" s="29"/>
      <c r="S170" s="29"/>
      <c r="T170" s="29"/>
      <c r="U170" s="29"/>
      <c r="V170" s="29"/>
      <c r="W170" s="29"/>
      <c r="X170" s="29"/>
      <c r="Y170" s="29"/>
      <c r="Z170" s="29"/>
      <c r="AA170" s="29"/>
    </row>
    <row r="171" spans="2:27" ht="15.75">
      <c r="B171" s="230"/>
      <c r="C171" s="230"/>
      <c r="D171" s="230"/>
      <c r="E171" s="230"/>
      <c r="F171" s="230"/>
      <c r="G171" s="230"/>
      <c r="H171" s="230"/>
      <c r="I171" s="230"/>
      <c r="J171" s="230"/>
      <c r="K171" s="230"/>
      <c r="L171" s="230"/>
      <c r="M171" s="230"/>
      <c r="P171" s="29"/>
      <c r="Q171" s="29"/>
      <c r="R171" s="29"/>
      <c r="S171" s="29"/>
      <c r="T171" s="29"/>
      <c r="U171" s="29"/>
      <c r="V171" s="29"/>
      <c r="W171" s="29"/>
      <c r="X171" s="29"/>
      <c r="Y171" s="29"/>
      <c r="Z171" s="29"/>
      <c r="AA171" s="29"/>
    </row>
    <row r="172" spans="2:27" ht="15.75">
      <c r="B172" s="230"/>
      <c r="C172" s="230"/>
      <c r="D172" s="230"/>
      <c r="E172" s="230"/>
      <c r="F172" s="230"/>
      <c r="G172" s="230"/>
      <c r="H172" s="230"/>
      <c r="I172" s="230"/>
      <c r="J172" s="230"/>
      <c r="K172" s="230"/>
      <c r="L172" s="230"/>
      <c r="M172" s="230"/>
      <c r="P172" s="29"/>
      <c r="Q172" s="29"/>
      <c r="R172" s="29"/>
      <c r="S172" s="29"/>
      <c r="T172" s="29"/>
      <c r="U172" s="29"/>
      <c r="V172" s="29"/>
      <c r="W172" s="29"/>
      <c r="X172" s="29"/>
      <c r="Y172" s="29"/>
      <c r="Z172" s="29"/>
      <c r="AA172" s="29"/>
    </row>
    <row r="173" ht="15.75">
      <c r="J173" s="62"/>
    </row>
    <row r="174" spans="1:14" ht="15.75">
      <c r="A174" s="36" t="s">
        <v>171</v>
      </c>
      <c r="E174" s="229"/>
      <c r="F174" s="229"/>
      <c r="G174" s="229"/>
      <c r="H174" s="229"/>
      <c r="I174" s="229"/>
      <c r="J174" s="229"/>
      <c r="K174" s="229"/>
      <c r="L174" s="229"/>
      <c r="M174" s="229"/>
      <c r="N174" s="229"/>
    </row>
    <row r="175" spans="5:14" ht="15.75">
      <c r="E175" s="229"/>
      <c r="F175" s="229"/>
      <c r="G175" s="229"/>
      <c r="H175" s="229"/>
      <c r="I175" s="229"/>
      <c r="J175" s="229"/>
      <c r="K175" s="229"/>
      <c r="L175" s="229"/>
      <c r="M175" s="229"/>
      <c r="N175" s="229"/>
    </row>
    <row r="176" spans="1:14" ht="15.75">
      <c r="A176" s="4" t="s">
        <v>172</v>
      </c>
      <c r="E176" s="229"/>
      <c r="F176" s="229"/>
      <c r="G176" s="229"/>
      <c r="H176" s="229"/>
      <c r="I176" s="229"/>
      <c r="J176" s="229"/>
      <c r="K176" s="229"/>
      <c r="L176" s="229"/>
      <c r="M176" s="229"/>
      <c r="N176" s="229"/>
    </row>
    <row r="177" spans="1:14" ht="15.75">
      <c r="A177" s="4" t="s">
        <v>173</v>
      </c>
      <c r="E177" s="229"/>
      <c r="F177" s="229"/>
      <c r="G177" s="229"/>
      <c r="H177" s="229"/>
      <c r="I177" s="229"/>
      <c r="J177" s="229"/>
      <c r="K177" s="229"/>
      <c r="L177" s="229"/>
      <c r="M177" s="229"/>
      <c r="N177" s="229"/>
    </row>
    <row r="178" spans="1:14" ht="15.75">
      <c r="A178" s="63" t="s">
        <v>174</v>
      </c>
      <c r="E178" s="229"/>
      <c r="F178" s="229"/>
      <c r="G178" s="229"/>
      <c r="H178" s="229"/>
      <c r="I178" s="229"/>
      <c r="J178" s="229"/>
      <c r="K178" s="229"/>
      <c r="L178" s="229"/>
      <c r="M178" s="229"/>
      <c r="N178" s="229"/>
    </row>
    <row r="179" ht="15.75">
      <c r="A179" s="4" t="s">
        <v>175</v>
      </c>
    </row>
    <row r="180" ht="15.75">
      <c r="A180" s="64" t="s">
        <v>348</v>
      </c>
    </row>
  </sheetData>
  <sheetProtection/>
  <mergeCells count="32">
    <mergeCell ref="B168:M168"/>
    <mergeCell ref="A1:K1"/>
    <mergeCell ref="A2:K2"/>
    <mergeCell ref="B111:M114"/>
    <mergeCell ref="C115:M119"/>
    <mergeCell ref="C121:M122"/>
    <mergeCell ref="B67:M67"/>
    <mergeCell ref="C70:M73"/>
    <mergeCell ref="C75:M78"/>
    <mergeCell ref="C80:M82"/>
    <mergeCell ref="C90:M90"/>
    <mergeCell ref="A3:M3"/>
    <mergeCell ref="B11:M14"/>
    <mergeCell ref="B16:M17"/>
    <mergeCell ref="B63:M63"/>
    <mergeCell ref="B65:M66"/>
    <mergeCell ref="C84:M86"/>
    <mergeCell ref="P17:AA19"/>
    <mergeCell ref="B29:M32"/>
    <mergeCell ref="B36:M38"/>
    <mergeCell ref="B53:M55"/>
    <mergeCell ref="B59:M59"/>
    <mergeCell ref="B41:M41"/>
    <mergeCell ref="P143:AA144"/>
    <mergeCell ref="C164:M164"/>
    <mergeCell ref="B94:K94"/>
    <mergeCell ref="B103:M103"/>
    <mergeCell ref="B105:L105"/>
    <mergeCell ref="C131:M134"/>
    <mergeCell ref="B136:M137"/>
    <mergeCell ref="B139:M140"/>
    <mergeCell ref="C124:M127"/>
  </mergeCells>
  <printOptions/>
  <pageMargins left="0.7480314960629921" right="0.7480314960629921" top="0.7086614173228347" bottom="1.0236220472440944" header="0.5118110236220472" footer="0.5118110236220472"/>
  <pageSetup firstPageNumber="8" useFirstPageNumber="1" fitToHeight="5" horizontalDpi="600" verticalDpi="600" orientation="portrait" scale="67" r:id="rId1"/>
  <headerFooter alignWithMargins="0">
    <oddFooter>&amp;RPage &amp;P</oddFooter>
  </headerFooter>
  <rowBreaks count="2" manualBreakCount="2">
    <brk id="64" max="13" man="1"/>
    <brk id="12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Casey</dc:creator>
  <cp:keywords/>
  <dc:description/>
  <cp:lastModifiedBy>Jacky</cp:lastModifiedBy>
  <cp:lastPrinted>2010-08-25T07:35:27Z</cp:lastPrinted>
  <dcterms:created xsi:type="dcterms:W3CDTF">2007-08-02T09:00:54Z</dcterms:created>
  <dcterms:modified xsi:type="dcterms:W3CDTF">2010-08-25T07:35:28Z</dcterms:modified>
  <cp:category/>
  <cp:version/>
  <cp:contentType/>
  <cp:contentStatus/>
</cp:coreProperties>
</file>